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ОБЩАЯ\ЛЮБА\для рассылки\для РФ прайсы\"/>
    </mc:Choice>
  </mc:AlternateContent>
  <bookViews>
    <workbookView xWindow="0" yWindow="0" windowWidth="24000" windowHeight="8835"/>
  </bookViews>
  <sheets>
    <sheet name="ТСХ" sheetId="3" r:id="rId1"/>
    <sheet name="Набор НТХ МТ" sheetId="5" r:id="rId2"/>
    <sheet name="Набор школьный" sheetId="6" r:id="rId3"/>
    <sheet name="НТХ-УМ-П-В" sheetId="7" r:id="rId4"/>
  </sheets>
  <definedNames>
    <definedName name="_xlnm._FilterDatabase" localSheetId="0" hidden="1">ТСХ!$A$1:$E$8</definedName>
    <definedName name="Instead__this_template_is_designed_for_you_to_print_your_price_list_or_to_convert_it_to_a_PDF__by_printing_to_a_PDF_using_a_print_driver__or_by_exporting_it_as_a_PDF_.">#REF!</definedName>
    <definedName name="valuevx">42.314159</definedName>
    <definedName name="_xlnm.Print_Titles" localSheetId="0">ТСХ!$9:$9</definedName>
    <definedName name="_xlnm.Print_Area" localSheetId="0">ТСХ!$A:$E</definedName>
  </definedNames>
  <calcPr calcId="152511" refMode="R1C1"/>
</workbook>
</file>

<file path=xl/calcChain.xml><?xml version="1.0" encoding="utf-8"?>
<calcChain xmlns="http://schemas.openxmlformats.org/spreadsheetml/2006/main">
  <c r="E61" i="7" l="1"/>
  <c r="E60" i="7"/>
  <c r="E59" i="7"/>
  <c r="E58" i="7"/>
  <c r="E57" i="7"/>
  <c r="E56" i="7"/>
  <c r="E55" i="7"/>
  <c r="E54" i="7"/>
  <c r="E53" i="7"/>
  <c r="E52" i="7"/>
  <c r="E51" i="7"/>
  <c r="E45" i="7"/>
  <c r="E44" i="7"/>
  <c r="E43" i="7"/>
  <c r="E42" i="7"/>
  <c r="E41" i="7"/>
  <c r="E40" i="7"/>
  <c r="E39" i="7"/>
  <c r="E38" i="7"/>
  <c r="E37" i="7"/>
  <c r="E36" i="7"/>
  <c r="E35" i="7"/>
  <c r="E29" i="7"/>
  <c r="E28" i="7"/>
  <c r="E27" i="7"/>
  <c r="E26" i="7"/>
  <c r="E25" i="7"/>
  <c r="E24" i="7"/>
  <c r="E23" i="7"/>
  <c r="E22" i="7"/>
  <c r="E21" i="7"/>
  <c r="E20" i="7"/>
  <c r="E19" i="7"/>
  <c r="E3" i="7"/>
  <c r="E4" i="7"/>
  <c r="E5" i="7"/>
  <c r="E6" i="7"/>
  <c r="E7" i="7"/>
  <c r="E8" i="7"/>
  <c r="E9" i="7"/>
  <c r="E10" i="7"/>
  <c r="E11" i="7"/>
  <c r="E12" i="7"/>
  <c r="E13" i="7"/>
  <c r="C10" i="6"/>
  <c r="E16" i="5"/>
  <c r="E22" i="5"/>
  <c r="E21" i="5"/>
  <c r="E19" i="5"/>
  <c r="E20" i="5"/>
  <c r="E18" i="5"/>
  <c r="E17" i="5"/>
  <c r="E14" i="5"/>
  <c r="E13" i="5"/>
  <c r="E4" i="5"/>
  <c r="E3" i="5"/>
  <c r="E48" i="7" l="1"/>
  <c r="E64" i="7"/>
  <c r="E32" i="7"/>
  <c r="E16" i="7"/>
  <c r="E29" i="5"/>
</calcChain>
</file>

<file path=xl/sharedStrings.xml><?xml version="1.0" encoding="utf-8"?>
<sst xmlns="http://schemas.openxmlformats.org/spreadsheetml/2006/main" count="497" uniqueCount="381">
  <si>
    <t>ПРАЙС ЛИСТ</t>
  </si>
  <si>
    <t>№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</si>
  <si>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</si>
  <si>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</si>
  <si>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</si>
  <si>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</si>
  <si>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</si>
  <si>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</si>
  <si>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</si>
  <si>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</si>
  <si>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</si>
  <si>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</si>
  <si>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</si>
  <si>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</si>
  <si>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</si>
  <si>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</si>
  <si>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</si>
  <si>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</si>
  <si>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</si>
  <si>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</si>
  <si>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</si>
  <si>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</si>
  <si>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</si>
  <si>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</si>
  <si>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</si>
  <si>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</si>
  <si>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</si>
  <si>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</si>
  <si>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</si>
  <si>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</si>
  <si>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</si>
  <si>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</si>
  <si>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</si>
  <si>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</si>
  <si>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</si>
  <si>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Наименование</t>
  </si>
  <si>
    <t>Тип</t>
  </si>
  <si>
    <t>Цена
(руб)</t>
  </si>
  <si>
    <t>Наборы для тонкослойной хроматографии (ТСХ)</t>
  </si>
  <si>
    <t>НТХ-УМ-П-А</t>
  </si>
  <si>
    <t>НТХ-УМ-П-В</t>
  </si>
  <si>
    <t>НТХ-УМ-АФ-А</t>
  </si>
  <si>
    <t>НТХ-УМ-АФ-В</t>
  </si>
  <si>
    <t>НТХ-Ш</t>
  </si>
  <si>
    <t>ПТСХ-П-А-УФ 10х10</t>
  </si>
  <si>
    <t>ПТСХ-П-А-УФ 10х15</t>
  </si>
  <si>
    <t>ПТСХ-П-А-УФ 10х20</t>
  </si>
  <si>
    <t>ПТСХ-АФ-А-УФ 10х10</t>
  </si>
  <si>
    <t>ПТСХ-АФ-А-УФ 10х15</t>
  </si>
  <si>
    <t>ПТСХ-АФ-А-УФ 10х20</t>
  </si>
  <si>
    <t>Приборы для количественного и качественного анализа методом ТСХ</t>
  </si>
  <si>
    <t>Анализатор белка в зерне фотометрический</t>
  </si>
  <si>
    <t>Сорбфил-Белок</t>
  </si>
  <si>
    <t>Аппликатор автоматический на 24 пробы</t>
  </si>
  <si>
    <t>АПА-2</t>
  </si>
  <si>
    <t>Аппликатор механический (в комплекте с УСП-1М и микрошприцом М-10Н)</t>
  </si>
  <si>
    <t>Сорбфил</t>
  </si>
  <si>
    <t>Облучатель на длину волны 254 и 365 нм</t>
  </si>
  <si>
    <t>УФС-254/365</t>
  </si>
  <si>
    <t>Лампа к облучателю УФС-254/365 (на длину волны 254 нм)</t>
  </si>
  <si>
    <t>ДКБ 9</t>
  </si>
  <si>
    <t>Лампа к облучателю УФС-254/365 (на длину волны 365 нм)</t>
  </si>
  <si>
    <t>ПОЖ-3</t>
  </si>
  <si>
    <t>Нагревательное устройство для сушки пластин</t>
  </si>
  <si>
    <t>УСП-2</t>
  </si>
  <si>
    <t>Вспомогательное оборудование и книги</t>
  </si>
  <si>
    <t>Микрошприц калиброванный на 1 мкл без направляющей (1 шт.) (производство Россия)</t>
  </si>
  <si>
    <t>М-1</t>
  </si>
  <si>
    <t>Микрошприц калиброванный на 1 мкл с направляющей (1 шт.) (производство Россия)</t>
  </si>
  <si>
    <t>М-1Н</t>
  </si>
  <si>
    <t>Микрошприц калиброванный на 10 мкл без направляющей 1 комп.(2 шт.) (производство Россия)</t>
  </si>
  <si>
    <t>М-10</t>
  </si>
  <si>
    <t>Микрошприц калиброванный на 10 мкл с направляющей 1 комп.(2 шт.) (производство Россия)</t>
  </si>
  <si>
    <t>Камера для опрыскивания окрашивающим веществом с установочным столиком</t>
  </si>
  <si>
    <t>Столик установочный</t>
  </si>
  <si>
    <t>Камера для проявления пластин 10х15 см методом погружения</t>
  </si>
  <si>
    <t>Камера хроматографическая для пластин 10х10 см</t>
  </si>
  <si>
    <t>Камера хроматографическая для пластин 15х15 см</t>
  </si>
  <si>
    <t>Камера хроматографическая для пластин 20х20 см (клееная силиконом)</t>
  </si>
  <si>
    <t>Пипетка калиброванная 0,1 мл</t>
  </si>
  <si>
    <t>Пипетка калиброванная 0,2 мл</t>
  </si>
  <si>
    <t>Пульверизатор</t>
  </si>
  <si>
    <t>Пинцет</t>
  </si>
  <si>
    <t>Смазка для шлифов фторопластовая, 2 г</t>
  </si>
  <si>
    <t>Трафарет для разметки пластин 10х10 см</t>
  </si>
  <si>
    <t>Устройство конвективного нагрева пластин (фен)</t>
  </si>
  <si>
    <t>Микрокап (Держатель капилляров)</t>
  </si>
  <si>
    <t>Перчатки латексные (пара)</t>
  </si>
  <si>
    <t>Книга "Основы тонкослойной хроматографии", Ф. Гейсс, 2 тома</t>
  </si>
  <si>
    <t>Силикагель колоночный и для ТСХ</t>
  </si>
  <si>
    <t>Силикагель колоночный КСК, кг</t>
  </si>
  <si>
    <t>15-40 мкм</t>
  </si>
  <si>
    <t>50-100 мкм</t>
  </si>
  <si>
    <t>50-160 мкм</t>
  </si>
  <si>
    <t>100-200 мкм</t>
  </si>
  <si>
    <t>160-315 мкм</t>
  </si>
  <si>
    <t>315-500 мкм</t>
  </si>
  <si>
    <t>Силикагель для ТСХ, кг</t>
  </si>
  <si>
    <t>5-17 мкм</t>
  </si>
  <si>
    <t>8-12 мкм</t>
  </si>
  <si>
    <t>Дезоксиниваленол  100 мкг/мл (Д100) ГСО (раствор в ацетонитриле)</t>
  </si>
  <si>
    <t>Зеараленон  100 мкг/мл (З 100) ГСО (раствор в бензоле)</t>
  </si>
  <si>
    <t>Патрон для твердофазной экстракции ДИАПАК А3</t>
  </si>
  <si>
    <t>Патрон для твердофазной экстракции  Диапак АУ3</t>
  </si>
  <si>
    <t>Патрон для твердофазной экстракции  Диапак Н</t>
  </si>
  <si>
    <t>Патрон для твердофазной экстракции  Диапак П3</t>
  </si>
  <si>
    <t>Патрон для твердофазной экстракции Диапак С</t>
  </si>
  <si>
    <t>Патрон для твердофазной экстракции  Диапак С16М</t>
  </si>
  <si>
    <t>Индикаторные трубки для контроля ГСМ, водочувствительная паста</t>
  </si>
  <si>
    <t xml:space="preserve">Индикаторная трубка для определения суммарной доли воды в топливах </t>
  </si>
  <si>
    <t>Индикаторная трубка для определения массовой доли нерастворенной воды             в моторных топливах</t>
  </si>
  <si>
    <t>Индикаторная трубка для определения содержания  противокристаллизационных жидкостей (ПВК) в топливах для реактивных двигателей</t>
  </si>
  <si>
    <t>Индикаторная трубка для определения массовой доли растворенной воды                   в противокристаллизационных присадках, спиртах, альдегидах и кетонах</t>
  </si>
  <si>
    <t>Индикаторная трубка для определения наличия свинца в  бензинах</t>
  </si>
  <si>
    <t>Индикаторная трубка для определения ферроцена в бензине</t>
  </si>
  <si>
    <t>ПМХМ-СВ-10</t>
  </si>
  <si>
    <t>ПМХМ-НВ-15</t>
  </si>
  <si>
    <t>ПМХМ-ПВК</t>
  </si>
  <si>
    <t>ПМХМ-ВКЩ</t>
  </si>
  <si>
    <t>ПМХМ-ТЭС</t>
  </si>
  <si>
    <t>ПМХМ-РВ-50</t>
  </si>
  <si>
    <t>Набор универсальный с пластинами ПТСХ ( П-А 5 уп., П-А-УФ 5 уп.)</t>
  </si>
  <si>
    <t>Набор универсальный с пластинами ПТСХ ( П-В 5 уп., П-В-УФ 5 уп.)</t>
  </si>
  <si>
    <t>Набор универсальный с пластинами ПТСХ ( АФ-А 5 уп., АФ-А-УФ 5 уп.)</t>
  </si>
  <si>
    <t>Набор универсальный с пластинами ПТСХ ( АФ-В 5 уп., АФ-В-УФ 5 уп.)</t>
  </si>
  <si>
    <t>НТХ-Ц</t>
  </si>
  <si>
    <t>Пластины  для тонкослойной хроматографии "Sorbfil"                                                                                                   (цена указана за упаковку, в упаковке 50 пластин)</t>
  </si>
  <si>
    <t>Аналитические на полимерной основе без УФ индикатора, 10х10 (см)</t>
  </si>
  <si>
    <t>Аналитические на полимерной основе без УФ индикатора, 10х15 (см)</t>
  </si>
  <si>
    <t>Аналитические на полимерной основе без УФ индикатора, 10х20 (см)</t>
  </si>
  <si>
    <t>Аналитические на полимерной основе с УФ индикатором, 10х10 (см)</t>
  </si>
  <si>
    <t>Аналитические на полимерной основе с УФ индикатором, 10х15 (см)</t>
  </si>
  <si>
    <t>Аналитические на полимерной основе с УФ индикатором, 10х20 (см)</t>
  </si>
  <si>
    <t>ПТСХ-П-А    10х10</t>
  </si>
  <si>
    <t>ПТСХ-П-А     10х15</t>
  </si>
  <si>
    <t>ПТСХ-П-А    10х20</t>
  </si>
  <si>
    <t>ПТСХ-П-В    10х10</t>
  </si>
  <si>
    <t>ПТСХ-П-В    10х15</t>
  </si>
  <si>
    <t>ПТСХ-П-В-УФ    10х10</t>
  </si>
  <si>
    <t>ПТСХ-П-В-УФ   10х15</t>
  </si>
  <si>
    <t>Аналитические на алюминиевой основе без УФ индикатора, 10х10 (см)</t>
  </si>
  <si>
    <t>Аналитические на алюминиевой основе без УФ индикатора, 10х15 (см)</t>
  </si>
  <si>
    <t>Аналитические на алюминиевой основе без УФ индикатора, 10х20 (см)</t>
  </si>
  <si>
    <t>Аналитические на алюминиевой основе с УФ индикатором, 10х10 (см)</t>
  </si>
  <si>
    <t>Аналитические на алюминиевой основе с УФ индикатором, 10х15 (см)</t>
  </si>
  <si>
    <t>Аналитические на алюминиевой основе с УФ индикатором, 10х20 (см)</t>
  </si>
  <si>
    <t>ПТСХ-АФ-А    10х10</t>
  </si>
  <si>
    <t>ПТСХ-АФ-А     10х15</t>
  </si>
  <si>
    <t>ПТСХ-АФ-А    10х20</t>
  </si>
  <si>
    <t>ПТСХ-АФ-В    10х10</t>
  </si>
  <si>
    <t>ПТСХ-АФ-В    10х15</t>
  </si>
  <si>
    <t>ПТСХ-АФ-В-УФ    10х10</t>
  </si>
  <si>
    <t>ПТСХ-АФ-В-УФ   10х15</t>
  </si>
  <si>
    <t>034</t>
  </si>
  <si>
    <t>035</t>
  </si>
  <si>
    <t>036</t>
  </si>
  <si>
    <t>037</t>
  </si>
  <si>
    <t>038</t>
  </si>
  <si>
    <t>039</t>
  </si>
  <si>
    <t>040</t>
  </si>
  <si>
    <t>041</t>
  </si>
  <si>
    <t>Прибор для обработки пластин проявляющей жидкостью методом погружения</t>
  </si>
  <si>
    <t>КЛЧ9-УФ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</si>
  <si>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</si>
  <si>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</si>
  <si>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</si>
  <si>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</si>
  <si>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</si>
  <si>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</si>
  <si>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</si>
  <si>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</si>
  <si>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</si>
  <si>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</si>
  <si>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</si>
  <si>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</si>
  <si>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</si>
  <si>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</si>
  <si>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</si>
  <si>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</si>
  <si>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</si>
  <si>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</si>
  <si>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</si>
  <si>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</si>
  <si>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</si>
  <si>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</si>
  <si>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</si>
  <si>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</si>
  <si>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Определение массовой концентрации микотоксинов в продовольственном сырье и продуктах питания. Подготовка проб методом твердофазной экстракции. Методические указания МУК 4.1.787-99</t>
  </si>
  <si>
    <t>Инструкция по применению специальных патронов "ДИАПАК", М.БиоХимМак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</si>
  <si>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</si>
  <si>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</si>
  <si>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</si>
  <si>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</si>
  <si>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</si>
  <si>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</si>
  <si>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</si>
  <si>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</si>
  <si>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</si>
  <si>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</si>
  <si>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</si>
  <si>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</si>
  <si>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</si>
  <si>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</si>
  <si>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</si>
  <si>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</si>
  <si>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</si>
  <si>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</si>
  <si>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</si>
  <si>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</si>
  <si>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</si>
  <si>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</si>
  <si>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</si>
  <si>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</si>
  <si>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</si>
  <si>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</si>
  <si>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</si>
  <si>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</si>
  <si>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</si>
  <si>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</si>
  <si>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</si>
  <si>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</si>
  <si>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</si>
  <si>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</si>
  <si>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</si>
  <si>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</si>
  <si>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</si>
  <si>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</si>
  <si>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</si>
  <si>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</si>
  <si>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107</t>
  </si>
  <si>
    <t>108</t>
  </si>
  <si>
    <t>109</t>
  </si>
  <si>
    <t>110</t>
  </si>
  <si>
    <t>111</t>
  </si>
  <si>
    <t>Гистамин ГСО 10 мг/2,5 мл (раствор в 0,1 Н соляной кислоте)</t>
  </si>
  <si>
    <t>Афлатоксин В1 10 мкг/мл ГСО (раствор в бензоле и ацетонитриле)</t>
  </si>
  <si>
    <t>Афлатоксин М1 0,3 мкг/мл ГСО (раствор в бензоле и ацетонитриле)</t>
  </si>
  <si>
    <t>Афлатоксин М1 1,0 мкг/мл ГСО (раствор в бензоле и ацетонитриле)</t>
  </si>
  <si>
    <t>Дезоксиниваленол  20 мкг/мл (Д20) ГСО (раствор в ацетонитриле)</t>
  </si>
  <si>
    <t>Зеараленон  20 мкг/мл (З 20) ГСО (раствор в бензоле)</t>
  </si>
  <si>
    <t>Патулин  100 мкг/мл (П 100) ГСО (раствор в бензоле и ацетонитриле)</t>
  </si>
  <si>
    <t>Т-2 токсин  100 мкг/мл (Т 100) ГСО (раствор в бензоле)</t>
  </si>
  <si>
    <t xml:space="preserve">Патрон концентрирующий "Диапак Амин" (0,6г) </t>
  </si>
  <si>
    <t>Глюк</t>
  </si>
  <si>
    <t>М-50Н</t>
  </si>
  <si>
    <t>МШ-50</t>
  </si>
  <si>
    <t>112</t>
  </si>
  <si>
    <t>НТХ-МТ</t>
  </si>
  <si>
    <t>ПМХМ-ФЦ</t>
  </si>
  <si>
    <t>113</t>
  </si>
  <si>
    <t>ИТ-СВ-10</t>
  </si>
  <si>
    <t>ИТ-НВ-15</t>
  </si>
  <si>
    <t>ИТ-ПВК</t>
  </si>
  <si>
    <t>ИТ-РВ-50</t>
  </si>
  <si>
    <t>ИТ-ТЭС</t>
  </si>
  <si>
    <t>ИТ-ФЦ</t>
  </si>
  <si>
    <t>ИТУ-ВКЩ</t>
  </si>
  <si>
    <t>МШ-10</t>
  </si>
  <si>
    <t>Микрокапилляры стеклянные для нанесения проб на 1, 2, 3  и 10 мкл (50 шт./упак)</t>
  </si>
  <si>
    <t>114</t>
  </si>
  <si>
    <t>ИТ-ЦТМ</t>
  </si>
  <si>
    <t>Индикаторная трубка для количественного определения наличия марганецсодержащих добавок в бензине</t>
  </si>
  <si>
    <t>115</t>
  </si>
  <si>
    <t>7934-2001</t>
  </si>
  <si>
    <t>7935-2001</t>
  </si>
  <si>
    <t>7936-2001</t>
  </si>
  <si>
    <t>7937-2001</t>
  </si>
  <si>
    <t>7938-2001</t>
  </si>
  <si>
    <t>7939-2001</t>
  </si>
  <si>
    <t>7940-2001</t>
  </si>
  <si>
    <t>7941-2001</t>
  </si>
  <si>
    <t>7942-2001</t>
  </si>
  <si>
    <t>7943-2001</t>
  </si>
  <si>
    <t>7944-2001</t>
  </si>
  <si>
    <t>8122-2002</t>
  </si>
  <si>
    <t>Патулин  10 мкг/мл (П 10) ГСО (раствор в бензоле и ацетонитриле)</t>
  </si>
  <si>
    <t>Государственные стандартные образцы (ГСО)</t>
  </si>
  <si>
    <t>Стандартные образцы (СОП)</t>
  </si>
  <si>
    <t>0006-97</t>
  </si>
  <si>
    <t>0007-97</t>
  </si>
  <si>
    <t>0008-97</t>
  </si>
  <si>
    <t>0009-97</t>
  </si>
  <si>
    <t>0010-97</t>
  </si>
  <si>
    <t>0011-97</t>
  </si>
  <si>
    <t>0012-97</t>
  </si>
  <si>
    <t>0013-97</t>
  </si>
  <si>
    <t>Афлатоксин В2 (НФХ) 10 мкг/мл (раствор в бензоле и ацетонитриле)</t>
  </si>
  <si>
    <t>Афлатоксин В2 (ОФХ) 10 мкг/мл (раствор в ацетонитриле)</t>
  </si>
  <si>
    <t>Афлатоксин G1 (НФХ) 10 мкг/мл (раствор в бензоле и ацетонитриле)</t>
  </si>
  <si>
    <t>Афлатоксин G2 (НФХ) 10 мкг/мл (раствор в бензоле и ацетонитриле)</t>
  </si>
  <si>
    <t>Афлатоксин G1 (ОФХ) 10 мкг/мл (раствор в ацетонитриле)</t>
  </si>
  <si>
    <t>Афлатоксин G2 (ОФХ) 10 мкг/мл (раствор в ацетонитриле)</t>
  </si>
  <si>
    <t>Стеригматоцистин (НФХ) 10 мкг/мл (раствор в бензоле)</t>
  </si>
  <si>
    <t>Стеригматоцистин (ОФХ) 10 мкг/мл (раствор в ацетонитриле)</t>
  </si>
  <si>
    <t>А3</t>
  </si>
  <si>
    <t>АУ3</t>
  </si>
  <si>
    <t>Н</t>
  </si>
  <si>
    <t>С</t>
  </si>
  <si>
    <t>Амин</t>
  </si>
  <si>
    <t>С16М</t>
  </si>
  <si>
    <t>116</t>
  </si>
  <si>
    <t>117</t>
  </si>
  <si>
    <t>118</t>
  </si>
  <si>
    <t>119</t>
  </si>
  <si>
    <t>120</t>
  </si>
  <si>
    <t>121</t>
  </si>
  <si>
    <t>122</t>
  </si>
  <si>
    <t>123</t>
  </si>
  <si>
    <t>0004-97</t>
  </si>
  <si>
    <t>124</t>
  </si>
  <si>
    <t>125</t>
  </si>
  <si>
    <t>126</t>
  </si>
  <si>
    <t>127</t>
  </si>
  <si>
    <t>128</t>
  </si>
  <si>
    <t>0015-97</t>
  </si>
  <si>
    <t>0018-97</t>
  </si>
  <si>
    <t>0025-97</t>
  </si>
  <si>
    <t>0029-97</t>
  </si>
  <si>
    <t>Охратоксин  А 50 мкг/мл (О 50) ГСО (раствор в бензоле и уксусной кислоте)</t>
  </si>
  <si>
    <t>Охратоксин  А (ОФХ) 50 мкг/мл (раствор в ацетонитриле)</t>
  </si>
  <si>
    <t>Т-2 токсин (ОФХ) 100 мкг/мл (раствор в ацетонитриле)</t>
  </si>
  <si>
    <t>Зеараленон (ОФХ) 100 мкг/мл (раствор в ацетонитриле)</t>
  </si>
  <si>
    <t>Патулин (ОФХ) 100 мкг/мл (раствор в ацетонитриле)</t>
  </si>
  <si>
    <t>Афлатоксин В1 (ОФХ) 10 мкг/мл (раствор в ацетонитриле)</t>
  </si>
  <si>
    <t>Средства пробоподготовки (цены указаны за 1шт.)</t>
  </si>
  <si>
    <t>Набор для циркулярной ТСХ (с программой Sorbfil TLC View)</t>
  </si>
  <si>
    <t>Набор школьный для ТСХ</t>
  </si>
  <si>
    <t>Набор для полуколичественного определения микотоксинов с визуализатором и программой Sorbfil TLC View</t>
  </si>
  <si>
    <t>Визуализатор с программой Sorbfil TLC View</t>
  </si>
  <si>
    <t>Денситометр  с программой Sorbfil TLC View</t>
  </si>
  <si>
    <t>Денситометр на базе планшетного сканера с программой Sorbfil TLC View</t>
  </si>
  <si>
    <t>Минихромаметр портативный (в составе: ИТ 10 шт. и принадлежности                    для анализа)</t>
  </si>
  <si>
    <t>Бромистый водород в уксусной к-те 9%, 5 г</t>
  </si>
  <si>
    <t>Водочувствительная паста, 60 г</t>
  </si>
  <si>
    <t>Минимальный заказ расходников (пластины, ампулы и т.п.) - 3 шт.</t>
  </si>
  <si>
    <t>160-200 мкм</t>
  </si>
  <si>
    <t>200-315 мкм</t>
  </si>
  <si>
    <t>200-500 мкм</t>
  </si>
  <si>
    <t>100-160 мкм</t>
  </si>
  <si>
    <t>Силикагель активированный (АСК) для КСК, кг</t>
  </si>
  <si>
    <t>500-1000 мкм</t>
  </si>
  <si>
    <t>129</t>
  </si>
  <si>
    <t>130</t>
  </si>
  <si>
    <t>Методика выполнения измерений массовой доли микотоксинов в пищевых продуктах и продовольственных продуктах и продовольственном сырье методом ТСХ (М-МВИ-68-00)</t>
  </si>
  <si>
    <t>Набор для полуколичественного определения микотоксинов</t>
  </si>
  <si>
    <t>Цена</t>
  </si>
  <si>
    <t>Штук</t>
  </si>
  <si>
    <t>Сумма</t>
  </si>
  <si>
    <t>Что</t>
  </si>
  <si>
    <t>Пластины ПТСХ-П-А    10х10</t>
  </si>
  <si>
    <t xml:space="preserve">Что </t>
  </si>
  <si>
    <t>Сколько</t>
  </si>
  <si>
    <t>Стоимость</t>
  </si>
  <si>
    <t>Набор школьный</t>
  </si>
  <si>
    <t>Стоимость набора</t>
  </si>
  <si>
    <t>Облучатель УФС 254/365</t>
  </si>
  <si>
    <t>Пластины П-В    10х10</t>
  </si>
  <si>
    <t>Пластины П-В-УФ    10х10</t>
  </si>
  <si>
    <t>ПОЖ (прибор для обработки пластин)</t>
  </si>
  <si>
    <t>Аппликатор механический (в комплекте с УСП-1М и  микрошприцом М-10Н)</t>
  </si>
  <si>
    <t>Пластины П-А    10х10</t>
  </si>
  <si>
    <t>Пластины П-А-УФ    10х10</t>
  </si>
  <si>
    <t>Пластины АФ-А    10х10</t>
  </si>
  <si>
    <t>Пластины АФ-А-УФ    10х10</t>
  </si>
  <si>
    <t>Пластины АФ-В    10х10</t>
  </si>
  <si>
    <t>Пластины АФ-В-УФ    10х10</t>
  </si>
  <si>
    <t>Аппликатор механический (в комплекте с УСП-1 и микрошприцом М-10Н)</t>
  </si>
  <si>
    <t xml:space="preserve">Высокоэффективные на полимерной основе без УФ индикатора, 10х10 </t>
  </si>
  <si>
    <t xml:space="preserve">Высокоэффективные на полимерной основе без УФ индикатора, 10х15 </t>
  </si>
  <si>
    <t xml:space="preserve">Высокоэффективные на алюминиевой основе с УФ индикатором, 10х10 </t>
  </si>
  <si>
    <t xml:space="preserve">Высокоэффективные на алюминиевой основе с УФ индикатором, 10х15 </t>
  </si>
  <si>
    <t xml:space="preserve">Высокоэффективные на полимерной основе с УФ индикатором, 10х10 </t>
  </si>
  <si>
    <t xml:space="preserve">Высокоэффективные на полимерной основе с УФ индикатором, 10х15 </t>
  </si>
  <si>
    <t xml:space="preserve">Высокоэффективные на алюминиевой основе без УФ индикатора, 10х10 </t>
  </si>
  <si>
    <t xml:space="preserve">Высокоэффективные на алюминиевой основе без УФ индикатора, 10х15 </t>
  </si>
  <si>
    <t>Микрошприц калиброванный на 10 мкл с направляющей 1 комп.(2 шт.)  (производство Россия)</t>
  </si>
  <si>
    <t>Микрошприц калиброванный на 50 мкл без направляющей (с поверкой, 2 шт.)  (производство Россия)</t>
  </si>
  <si>
    <t>Микрошприц калиброванный на 50 мкл с направляющей (без поверки, 1 шт.)  (производство Россия)</t>
  </si>
  <si>
    <t>Индикаторная трубка для определения водорастворимых кислот и щелочей в светлых нефтепродуктах, моющих присадок и присадок аминной группы в автобензинах</t>
  </si>
  <si>
    <t xml:space="preserve">Цены действительны с 01.07.2022 г. </t>
  </si>
  <si>
    <t>П-3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</si>
</sst>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[$-409]d\-mmm\-yyyy;@"/>
    <numFmt numFmtId="166" formatCode="#,##0_р_."/>
  </numFmts>
  <fonts count="15" x14ac:knownFonts="1"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theme="4" tint="0.3999755851924192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theme="0" tint="-0.249977111117893"/>
      </right>
      <top style="thin">
        <color indexed="55"/>
      </top>
      <bottom style="thin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/>
      <top/>
      <bottom style="thin">
        <color indexed="55"/>
      </bottom>
      <diagonal/>
    </border>
    <border>
      <left/>
      <right style="thin">
        <color theme="0" tint="-0.34998626667073579"/>
      </right>
      <top/>
      <bottom style="thin">
        <color indexed="55"/>
      </bottom>
      <diagonal/>
    </border>
    <border>
      <left/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0" tint="-0.249977111117893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theme="0" tint="-0.249977111117893"/>
      </right>
      <top style="thin">
        <color indexed="55"/>
      </top>
      <bottom style="medium">
        <color indexed="55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indexed="5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166" fontId="3" fillId="0" borderId="7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9" xfId="0" applyFont="1" applyBorder="1"/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166" fontId="3" fillId="0" borderId="27" xfId="0" applyNumberFormat="1" applyFont="1" applyBorder="1" applyAlignment="1">
      <alignment horizontal="right" vertical="center"/>
    </xf>
    <xf numFmtId="0" fontId="4" fillId="0" borderId="28" xfId="0" applyFont="1" applyBorder="1"/>
    <xf numFmtId="0" fontId="4" fillId="0" borderId="30" xfId="0" applyFont="1" applyBorder="1"/>
    <xf numFmtId="0" fontId="4" fillId="0" borderId="31" xfId="0" applyFont="1" applyBorder="1"/>
    <xf numFmtId="164" fontId="3" fillId="0" borderId="7" xfId="0" applyNumberFormat="1" applyFont="1" applyBorder="1" applyAlignment="1">
      <alignment horizontal="right" vertical="center"/>
    </xf>
    <xf numFmtId="0" fontId="4" fillId="0" borderId="0" xfId="0" applyFont="1" applyAlignment="1"/>
    <xf numFmtId="0" fontId="3" fillId="0" borderId="3" xfId="0" applyFont="1" applyBorder="1" applyAlignment="1">
      <alignment horizontal="left" vertical="center" wrapText="1"/>
    </xf>
    <xf numFmtId="166" fontId="3" fillId="0" borderId="0" xfId="0" applyNumberFormat="1" applyFont="1"/>
    <xf numFmtId="166" fontId="3" fillId="0" borderId="7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4" fontId="5" fillId="0" borderId="0" xfId="0" applyNumberFormat="1" applyFont="1"/>
    <xf numFmtId="0" fontId="7" fillId="0" borderId="0" xfId="0" applyFont="1" applyAlignment="1">
      <alignment horizontal="right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66" fontId="5" fillId="0" borderId="22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66" fontId="5" fillId="0" borderId="4" xfId="0" applyNumberFormat="1" applyFont="1" applyFill="1" applyBorder="1" applyAlignment="1">
      <alignment vertical="center"/>
    </xf>
    <xf numFmtId="166" fontId="5" fillId="0" borderId="13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9" xfId="0" applyFont="1" applyBorder="1"/>
    <xf numFmtId="164" fontId="5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horizontal="right" vertical="center"/>
    </xf>
    <xf numFmtId="0" fontId="11" fillId="0" borderId="0" xfId="1" applyFont="1" applyAlignment="1">
      <alignment horizontal="left" vertical="center" indent="1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2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showGridLines="0" tabSelected="1" topLeftCell="A121" zoomScale="115" zoomScaleNormal="115" workbookViewId="0">
      <selection activeCell="A8" sqref="A8:C8"/>
    </sheetView>
  </sheetViews>
  <sheetFormatPr defaultRowHeight="15.75" x14ac:dyDescent="0.25"/>
  <cols>
    <col min="1" max="1" width="5.42578125" style="23" customWidth="1"/>
    <col min="2" max="2" width="24.42578125" style="23" customWidth="1"/>
    <col min="3" max="3" width="54.85546875" style="23" customWidth="1"/>
    <col min="4" max="4" width="17.42578125" style="23" customWidth="1"/>
    <col min="5" max="5" width="11.140625" style="23" customWidth="1"/>
    <col min="6" max="6" width="11.7109375" style="63" customWidth="1"/>
    <col min="7" max="16384" width="9.140625" style="23"/>
  </cols>
  <sheetData>
    <row r="1" spans="1:6" ht="50.25" customHeight="1" x14ac:dyDescent="0.25">
      <c r="A1" s="21"/>
      <c r="B1" s="22"/>
      <c r="C1" s="22"/>
      <c r="D1" s="22"/>
      <c r="E1" s="62" t="s">
        <v>0</v>
      </c>
    </row>
    <row r="2" spans="1:6" x14ac:dyDescent="0.25">
      <c r="A2" s="22"/>
      <c r="B2" s="22"/>
      <c r="C2" s="22"/>
      <c r="D2" s="24"/>
      <c r="E2" s="24" t="s">
        <v>379</v>
      </c>
    </row>
    <row r="3" spans="1:6" x14ac:dyDescent="0.25">
      <c r="A3" s="22"/>
      <c r="B3" s="22"/>
      <c r="C3" s="22"/>
      <c r="D3" s="24"/>
      <c r="E3" s="25"/>
    </row>
    <row r="4" spans="1:6" x14ac:dyDescent="0.25">
      <c r="A4" s="103"/>
      <c r="B4" s="103"/>
      <c r="C4" s="26"/>
      <c r="D4" s="26"/>
      <c r="E4" s="27"/>
    </row>
    <row r="5" spans="1:6" x14ac:dyDescent="0.25">
      <c r="A5" s="102"/>
      <c r="B5" s="102"/>
      <c r="C5" s="26"/>
      <c r="D5" s="26"/>
      <c r="E5" s="27"/>
    </row>
    <row r="6" spans="1:6" x14ac:dyDescent="0.25">
      <c r="A6" s="102"/>
      <c r="B6" s="102"/>
      <c r="C6" s="59"/>
      <c r="D6" s="59"/>
      <c r="E6" s="28"/>
    </row>
    <row r="7" spans="1:6" ht="18.75" x14ac:dyDescent="0.3">
      <c r="A7" s="14" t="s">
        <v>334</v>
      </c>
      <c r="B7" s="22"/>
      <c r="E7" s="29"/>
    </row>
    <row r="8" spans="1:6" x14ac:dyDescent="0.25">
      <c r="A8" s="21"/>
      <c r="B8" s="22"/>
      <c r="C8" s="22"/>
      <c r="D8" s="30"/>
    </row>
    <row r="9" spans="1:6" ht="31.5" x14ac:dyDescent="0.25">
      <c r="A9" s="31" t="s">
        <v>1</v>
      </c>
      <c r="B9" s="95" t="s">
        <v>35</v>
      </c>
      <c r="C9" s="96"/>
      <c r="D9" s="32" t="s">
        <v>36</v>
      </c>
      <c r="E9" s="33" t="s">
        <v>37</v>
      </c>
    </row>
    <row r="10" spans="1:6" ht="33.75" customHeight="1" x14ac:dyDescent="0.25">
      <c r="A10" s="97" t="s">
        <v>126</v>
      </c>
      <c r="B10" s="98"/>
      <c r="C10" s="98"/>
      <c r="D10" s="98"/>
      <c r="E10" s="99"/>
    </row>
    <row r="11" spans="1:6" ht="31.5" customHeight="1" x14ac:dyDescent="0.25">
      <c r="A11" s="34" t="s">
        <v>2</v>
      </c>
      <c r="B11" s="87" t="s">
        <v>140</v>
      </c>
      <c r="C11" s="92"/>
      <c r="D11" s="35" t="s">
        <v>146</v>
      </c>
      <c r="E11" s="36">
        <v>3760</v>
      </c>
      <c r="F11" s="23"/>
    </row>
    <row r="12" spans="1:6" ht="33" customHeight="1" x14ac:dyDescent="0.25">
      <c r="A12" s="34" t="s">
        <v>3</v>
      </c>
      <c r="B12" s="104" t="s">
        <v>141</v>
      </c>
      <c r="C12" s="105"/>
      <c r="D12" s="38" t="s">
        <v>147</v>
      </c>
      <c r="E12" s="39">
        <v>5010</v>
      </c>
      <c r="F12" s="23"/>
    </row>
    <row r="13" spans="1:6" ht="30" customHeight="1" x14ac:dyDescent="0.25">
      <c r="A13" s="34" t="s">
        <v>4</v>
      </c>
      <c r="B13" s="87" t="s">
        <v>142</v>
      </c>
      <c r="C13" s="92"/>
      <c r="D13" s="35" t="s">
        <v>148</v>
      </c>
      <c r="E13" s="39">
        <v>7660</v>
      </c>
      <c r="F13" s="23"/>
    </row>
    <row r="14" spans="1:6" ht="31.5" customHeight="1" thickBot="1" x14ac:dyDescent="0.3">
      <c r="A14" s="34" t="s">
        <v>5</v>
      </c>
      <c r="B14" s="100" t="s">
        <v>127</v>
      </c>
      <c r="C14" s="101"/>
      <c r="D14" s="37" t="s">
        <v>133</v>
      </c>
      <c r="E14" s="39">
        <v>3600</v>
      </c>
      <c r="F14" s="23"/>
    </row>
    <row r="15" spans="1:6" ht="32.25" customHeight="1" thickBot="1" x14ac:dyDescent="0.3">
      <c r="A15" s="34" t="s">
        <v>6</v>
      </c>
      <c r="B15" s="100" t="s">
        <v>128</v>
      </c>
      <c r="C15" s="101"/>
      <c r="D15" s="37" t="s">
        <v>134</v>
      </c>
      <c r="E15" s="39">
        <v>4910</v>
      </c>
      <c r="F15" s="23"/>
    </row>
    <row r="16" spans="1:6" ht="34.5" customHeight="1" thickBot="1" x14ac:dyDescent="0.3">
      <c r="A16" s="34" t="s">
        <v>7</v>
      </c>
      <c r="B16" s="100" t="s">
        <v>129</v>
      </c>
      <c r="C16" s="101"/>
      <c r="D16" s="37" t="s">
        <v>135</v>
      </c>
      <c r="E16" s="39">
        <v>7440</v>
      </c>
      <c r="F16" s="23"/>
    </row>
    <row r="17" spans="1:6" ht="29.25" customHeight="1" x14ac:dyDescent="0.25">
      <c r="A17" s="34" t="s">
        <v>8</v>
      </c>
      <c r="B17" s="87" t="s">
        <v>143</v>
      </c>
      <c r="C17" s="88"/>
      <c r="D17" s="40" t="s">
        <v>47</v>
      </c>
      <c r="E17" s="39">
        <v>4290</v>
      </c>
      <c r="F17" s="23"/>
    </row>
    <row r="18" spans="1:6" ht="33" customHeight="1" x14ac:dyDescent="0.25">
      <c r="A18" s="34" t="s">
        <v>9</v>
      </c>
      <c r="B18" s="87" t="s">
        <v>144</v>
      </c>
      <c r="C18" s="88"/>
      <c r="D18" s="41" t="s">
        <v>48</v>
      </c>
      <c r="E18" s="39">
        <v>6100</v>
      </c>
      <c r="F18" s="23"/>
    </row>
    <row r="19" spans="1:6" ht="31.5" customHeight="1" x14ac:dyDescent="0.25">
      <c r="A19" s="34" t="s">
        <v>10</v>
      </c>
      <c r="B19" s="87" t="s">
        <v>145</v>
      </c>
      <c r="C19" s="88"/>
      <c r="D19" s="41" t="s">
        <v>49</v>
      </c>
      <c r="E19" s="39">
        <v>8580</v>
      </c>
      <c r="F19" s="23"/>
    </row>
    <row r="20" spans="1:6" ht="31.5" customHeight="1" thickBot="1" x14ac:dyDescent="0.3">
      <c r="A20" s="34" t="s">
        <v>11</v>
      </c>
      <c r="B20" s="100" t="s">
        <v>130</v>
      </c>
      <c r="C20" s="101"/>
      <c r="D20" s="37" t="s">
        <v>44</v>
      </c>
      <c r="E20" s="39">
        <v>4160</v>
      </c>
      <c r="F20" s="23"/>
    </row>
    <row r="21" spans="1:6" ht="30.75" customHeight="1" thickBot="1" x14ac:dyDescent="0.3">
      <c r="A21" s="34" t="s">
        <v>12</v>
      </c>
      <c r="B21" s="100" t="s">
        <v>131</v>
      </c>
      <c r="C21" s="101"/>
      <c r="D21" s="37" t="s">
        <v>45</v>
      </c>
      <c r="E21" s="39">
        <v>5940</v>
      </c>
      <c r="F21" s="23"/>
    </row>
    <row r="22" spans="1:6" ht="31.5" customHeight="1" thickBot="1" x14ac:dyDescent="0.3">
      <c r="A22" s="34" t="s">
        <v>13</v>
      </c>
      <c r="B22" s="100" t="s">
        <v>132</v>
      </c>
      <c r="C22" s="101"/>
      <c r="D22" s="37" t="s">
        <v>46</v>
      </c>
      <c r="E22" s="39">
        <v>8450</v>
      </c>
      <c r="F22" s="23"/>
    </row>
    <row r="23" spans="1:6" ht="31.5" customHeight="1" x14ac:dyDescent="0.25">
      <c r="A23" s="34" t="s">
        <v>14</v>
      </c>
      <c r="B23" s="87" t="s">
        <v>373</v>
      </c>
      <c r="C23" s="88"/>
      <c r="D23" s="41" t="s">
        <v>149</v>
      </c>
      <c r="E23" s="39">
        <v>4940</v>
      </c>
      <c r="F23" s="23"/>
    </row>
    <row r="24" spans="1:6" ht="31.5" customHeight="1" x14ac:dyDescent="0.25">
      <c r="A24" s="34" t="s">
        <v>15</v>
      </c>
      <c r="B24" s="87" t="s">
        <v>374</v>
      </c>
      <c r="C24" s="88"/>
      <c r="D24" s="41" t="s">
        <v>150</v>
      </c>
      <c r="E24" s="39">
        <v>7520</v>
      </c>
      <c r="F24" s="23"/>
    </row>
    <row r="25" spans="1:6" ht="31.5" customHeight="1" thickBot="1" x14ac:dyDescent="0.3">
      <c r="A25" s="34" t="s">
        <v>16</v>
      </c>
      <c r="B25" s="100" t="s">
        <v>367</v>
      </c>
      <c r="C25" s="101"/>
      <c r="D25" s="37" t="s">
        <v>136</v>
      </c>
      <c r="E25" s="39">
        <v>4760</v>
      </c>
      <c r="F25" s="23"/>
    </row>
    <row r="26" spans="1:6" ht="33.75" customHeight="1" thickBot="1" x14ac:dyDescent="0.3">
      <c r="A26" s="34" t="s">
        <v>17</v>
      </c>
      <c r="B26" s="100" t="s">
        <v>368</v>
      </c>
      <c r="C26" s="101"/>
      <c r="D26" s="37" t="s">
        <v>137</v>
      </c>
      <c r="E26" s="39">
        <v>7280</v>
      </c>
      <c r="F26" s="23"/>
    </row>
    <row r="27" spans="1:6" ht="31.5" customHeight="1" x14ac:dyDescent="0.25">
      <c r="A27" s="34" t="s">
        <v>18</v>
      </c>
      <c r="B27" s="87" t="s">
        <v>369</v>
      </c>
      <c r="C27" s="88"/>
      <c r="D27" s="41" t="s">
        <v>151</v>
      </c>
      <c r="E27" s="39">
        <v>5300</v>
      </c>
      <c r="F27" s="23"/>
    </row>
    <row r="28" spans="1:6" ht="30.75" customHeight="1" x14ac:dyDescent="0.25">
      <c r="A28" s="34" t="s">
        <v>19</v>
      </c>
      <c r="B28" s="87" t="s">
        <v>370</v>
      </c>
      <c r="C28" s="88"/>
      <c r="D28" s="41" t="s">
        <v>152</v>
      </c>
      <c r="E28" s="39">
        <v>7920</v>
      </c>
      <c r="F28" s="23"/>
    </row>
    <row r="29" spans="1:6" ht="31.5" customHeight="1" thickBot="1" x14ac:dyDescent="0.3">
      <c r="A29" s="34" t="s">
        <v>20</v>
      </c>
      <c r="B29" s="100" t="s">
        <v>371</v>
      </c>
      <c r="C29" s="101"/>
      <c r="D29" s="37" t="s">
        <v>138</v>
      </c>
      <c r="E29" s="39">
        <v>5080</v>
      </c>
      <c r="F29" s="23"/>
    </row>
    <row r="30" spans="1:6" ht="33" customHeight="1" thickBot="1" x14ac:dyDescent="0.3">
      <c r="A30" s="34" t="s">
        <v>21</v>
      </c>
      <c r="B30" s="100" t="s">
        <v>372</v>
      </c>
      <c r="C30" s="101"/>
      <c r="D30" s="37" t="s">
        <v>139</v>
      </c>
      <c r="E30" s="39">
        <v>7760</v>
      </c>
      <c r="F30" s="23"/>
    </row>
    <row r="31" spans="1:6" ht="30" customHeight="1" x14ac:dyDescent="0.25">
      <c r="A31" s="108" t="s">
        <v>38</v>
      </c>
      <c r="B31" s="109"/>
      <c r="C31" s="109"/>
      <c r="D31" s="110"/>
      <c r="E31" s="111"/>
      <c r="F31" s="23"/>
    </row>
    <row r="32" spans="1:6" ht="23.25" customHeight="1" x14ac:dyDescent="0.25">
      <c r="A32" s="42" t="s">
        <v>22</v>
      </c>
      <c r="B32" s="87" t="s">
        <v>121</v>
      </c>
      <c r="C32" s="91"/>
      <c r="D32" s="43" t="s">
        <v>39</v>
      </c>
      <c r="E32" s="44">
        <v>219130</v>
      </c>
      <c r="F32" s="23"/>
    </row>
    <row r="33" spans="1:6" ht="23.25" customHeight="1" x14ac:dyDescent="0.25">
      <c r="A33" s="42" t="s">
        <v>23</v>
      </c>
      <c r="B33" s="87" t="s">
        <v>122</v>
      </c>
      <c r="C33" s="91"/>
      <c r="D33" s="45" t="s">
        <v>40</v>
      </c>
      <c r="E33" s="44">
        <v>228880</v>
      </c>
      <c r="F33" s="23"/>
    </row>
    <row r="34" spans="1:6" ht="23.25" customHeight="1" x14ac:dyDescent="0.25">
      <c r="A34" s="42" t="s">
        <v>24</v>
      </c>
      <c r="B34" s="87" t="s">
        <v>123</v>
      </c>
      <c r="C34" s="91"/>
      <c r="D34" s="43" t="s">
        <v>41</v>
      </c>
      <c r="E34" s="46">
        <v>220505</v>
      </c>
      <c r="F34" s="23"/>
    </row>
    <row r="35" spans="1:6" ht="23.25" customHeight="1" x14ac:dyDescent="0.25">
      <c r="A35" s="42" t="s">
        <v>25</v>
      </c>
      <c r="B35" s="87" t="s">
        <v>124</v>
      </c>
      <c r="C35" s="91"/>
      <c r="D35" s="45" t="s">
        <v>42</v>
      </c>
      <c r="E35" s="46">
        <v>230608</v>
      </c>
      <c r="F35" s="23"/>
    </row>
    <row r="36" spans="1:6" ht="30.75" customHeight="1" x14ac:dyDescent="0.25">
      <c r="A36" s="42" t="s">
        <v>26</v>
      </c>
      <c r="B36" s="87" t="s">
        <v>327</v>
      </c>
      <c r="C36" s="92"/>
      <c r="D36" s="43" t="s">
        <v>247</v>
      </c>
      <c r="E36" s="46">
        <v>690000</v>
      </c>
      <c r="F36" s="23"/>
    </row>
    <row r="37" spans="1:6" ht="22.5" customHeight="1" x14ac:dyDescent="0.25">
      <c r="A37" s="42" t="s">
        <v>27</v>
      </c>
      <c r="B37" s="87" t="s">
        <v>325</v>
      </c>
      <c r="C37" s="91"/>
      <c r="D37" s="43" t="s">
        <v>125</v>
      </c>
      <c r="E37" s="46">
        <v>75000</v>
      </c>
      <c r="F37" s="23"/>
    </row>
    <row r="38" spans="1:6" ht="22.5" customHeight="1" x14ac:dyDescent="0.25">
      <c r="A38" s="42" t="s">
        <v>28</v>
      </c>
      <c r="B38" s="87" t="s">
        <v>326</v>
      </c>
      <c r="C38" s="91"/>
      <c r="D38" s="43" t="s">
        <v>43</v>
      </c>
      <c r="E38" s="46">
        <v>22000</v>
      </c>
      <c r="F38" s="23"/>
    </row>
    <row r="39" spans="1:6" ht="30" customHeight="1" x14ac:dyDescent="0.25">
      <c r="A39" s="81" t="s">
        <v>50</v>
      </c>
      <c r="B39" s="82"/>
      <c r="C39" s="82"/>
      <c r="D39" s="82"/>
      <c r="E39" s="83"/>
      <c r="F39" s="23"/>
    </row>
    <row r="40" spans="1:6" ht="21.75" customHeight="1" x14ac:dyDescent="0.25">
      <c r="A40" s="34" t="s">
        <v>29</v>
      </c>
      <c r="B40" s="87" t="s">
        <v>51</v>
      </c>
      <c r="C40" s="88"/>
      <c r="D40" s="41" t="s">
        <v>52</v>
      </c>
      <c r="E40" s="47">
        <v>117000</v>
      </c>
      <c r="F40" s="23"/>
    </row>
    <row r="41" spans="1:6" ht="21.75" customHeight="1" x14ac:dyDescent="0.25">
      <c r="A41" s="34" t="s">
        <v>30</v>
      </c>
      <c r="B41" s="87" t="s">
        <v>53</v>
      </c>
      <c r="C41" s="88"/>
      <c r="D41" s="43" t="s">
        <v>54</v>
      </c>
      <c r="E41" s="46">
        <v>370000</v>
      </c>
      <c r="F41" s="23"/>
    </row>
    <row r="42" spans="1:6" ht="21.75" customHeight="1" x14ac:dyDescent="0.25">
      <c r="A42" s="34" t="s">
        <v>31</v>
      </c>
      <c r="B42" s="93" t="s">
        <v>366</v>
      </c>
      <c r="C42" s="94"/>
      <c r="D42" s="43" t="s">
        <v>56</v>
      </c>
      <c r="E42" s="46">
        <v>57000</v>
      </c>
      <c r="F42" s="23"/>
    </row>
    <row r="43" spans="1:6" ht="21.75" customHeight="1" x14ac:dyDescent="0.25">
      <c r="A43" s="34" t="s">
        <v>32</v>
      </c>
      <c r="B43" s="87" t="s">
        <v>328</v>
      </c>
      <c r="C43" s="88"/>
      <c r="D43" s="43" t="s">
        <v>56</v>
      </c>
      <c r="E43" s="46">
        <v>460000</v>
      </c>
      <c r="F43" s="23"/>
    </row>
    <row r="44" spans="1:6" ht="21.75" customHeight="1" x14ac:dyDescent="0.25">
      <c r="A44" s="34" t="s">
        <v>33</v>
      </c>
      <c r="B44" s="87" t="s">
        <v>329</v>
      </c>
      <c r="C44" s="88"/>
      <c r="D44" s="43" t="s">
        <v>56</v>
      </c>
      <c r="E44" s="46">
        <v>440000</v>
      </c>
      <c r="F44" s="23"/>
    </row>
    <row r="45" spans="1:6" ht="21.75" customHeight="1" x14ac:dyDescent="0.25">
      <c r="A45" s="34" t="s">
        <v>34</v>
      </c>
      <c r="B45" s="87" t="s">
        <v>330</v>
      </c>
      <c r="C45" s="88"/>
      <c r="D45" s="43" t="s">
        <v>56</v>
      </c>
      <c r="E45" s="46">
        <v>175000</v>
      </c>
      <c r="F45" s="23"/>
    </row>
    <row r="46" spans="1:6" ht="21.75" customHeight="1" x14ac:dyDescent="0.25">
      <c r="A46" s="34" t="s">
        <v>153</v>
      </c>
      <c r="B46" s="87" t="s">
        <v>57</v>
      </c>
      <c r="C46" s="88"/>
      <c r="D46" s="43" t="s">
        <v>58</v>
      </c>
      <c r="E46" s="46">
        <v>61000</v>
      </c>
      <c r="F46" s="23"/>
    </row>
    <row r="47" spans="1:6" ht="21.75" customHeight="1" x14ac:dyDescent="0.25">
      <c r="A47" s="34" t="s">
        <v>154</v>
      </c>
      <c r="B47" s="87" t="s">
        <v>161</v>
      </c>
      <c r="C47" s="88"/>
      <c r="D47" s="43" t="s">
        <v>62</v>
      </c>
      <c r="E47" s="46">
        <v>55000</v>
      </c>
      <c r="F47" s="23"/>
    </row>
    <row r="48" spans="1:6" ht="21.75" customHeight="1" x14ac:dyDescent="0.25">
      <c r="A48" s="34" t="s">
        <v>155</v>
      </c>
      <c r="B48" s="106" t="s">
        <v>63</v>
      </c>
      <c r="C48" s="107"/>
      <c r="D48" s="43" t="s">
        <v>64</v>
      </c>
      <c r="E48" s="46">
        <v>21000</v>
      </c>
      <c r="F48" s="23"/>
    </row>
    <row r="49" spans="1:6" ht="20.25" customHeight="1" x14ac:dyDescent="0.25">
      <c r="A49" s="34" t="s">
        <v>156</v>
      </c>
      <c r="B49" s="87" t="s">
        <v>59</v>
      </c>
      <c r="C49" s="88"/>
      <c r="D49" s="43" t="s">
        <v>60</v>
      </c>
      <c r="E49" s="46">
        <v>3000</v>
      </c>
      <c r="F49" s="23"/>
    </row>
    <row r="50" spans="1:6" ht="20.25" customHeight="1" x14ac:dyDescent="0.25">
      <c r="A50" s="34" t="s">
        <v>157</v>
      </c>
      <c r="B50" s="87" t="s">
        <v>61</v>
      </c>
      <c r="C50" s="88"/>
      <c r="D50" s="43" t="s">
        <v>162</v>
      </c>
      <c r="E50" s="46">
        <v>2500</v>
      </c>
      <c r="F50" s="23"/>
    </row>
    <row r="51" spans="1:6" ht="25.5" customHeight="1" x14ac:dyDescent="0.25">
      <c r="A51" s="89" t="s">
        <v>65</v>
      </c>
      <c r="B51" s="89"/>
      <c r="C51" s="89"/>
      <c r="D51" s="89"/>
      <c r="E51" s="89"/>
      <c r="F51" s="23"/>
    </row>
    <row r="52" spans="1:6" ht="21.75" customHeight="1" x14ac:dyDescent="0.25">
      <c r="A52" s="48" t="s">
        <v>158</v>
      </c>
      <c r="B52" s="77" t="s">
        <v>76</v>
      </c>
      <c r="C52" s="74"/>
      <c r="D52" s="49"/>
      <c r="E52" s="43">
        <v>4600</v>
      </c>
      <c r="F52" s="23"/>
    </row>
    <row r="53" spans="1:6" ht="21.75" customHeight="1" x14ac:dyDescent="0.25">
      <c r="A53" s="48" t="s">
        <v>159</v>
      </c>
      <c r="B53" s="77" t="s">
        <v>77</v>
      </c>
      <c r="C53" s="74"/>
      <c r="D53" s="49"/>
      <c r="E53" s="43">
        <v>5600</v>
      </c>
      <c r="F53" s="23"/>
    </row>
    <row r="54" spans="1:6" ht="21.75" customHeight="1" x14ac:dyDescent="0.25">
      <c r="A54" s="48" t="s">
        <v>160</v>
      </c>
      <c r="B54" s="77" t="s">
        <v>78</v>
      </c>
      <c r="C54" s="74"/>
      <c r="D54" s="49"/>
      <c r="E54" s="43">
        <v>5500</v>
      </c>
      <c r="F54" s="23"/>
    </row>
    <row r="55" spans="1:6" ht="21.75" customHeight="1" x14ac:dyDescent="0.25">
      <c r="A55" s="48" t="s">
        <v>163</v>
      </c>
      <c r="B55" s="77" t="s">
        <v>75</v>
      </c>
      <c r="C55" s="74"/>
      <c r="D55" s="49"/>
      <c r="E55" s="43">
        <v>3300</v>
      </c>
      <c r="F55" s="23"/>
    </row>
    <row r="56" spans="1:6" ht="27.75" customHeight="1" x14ac:dyDescent="0.25">
      <c r="A56" s="48" t="s">
        <v>164</v>
      </c>
      <c r="B56" s="79" t="s">
        <v>73</v>
      </c>
      <c r="C56" s="90"/>
      <c r="D56" s="49"/>
      <c r="E56" s="43">
        <v>3900</v>
      </c>
      <c r="F56" s="23"/>
    </row>
    <row r="57" spans="1:6" ht="28.5" customHeight="1" x14ac:dyDescent="0.25">
      <c r="A57" s="48" t="s">
        <v>165</v>
      </c>
      <c r="B57" s="79" t="s">
        <v>258</v>
      </c>
      <c r="C57" s="90"/>
      <c r="D57" s="49"/>
      <c r="E57" s="43">
        <v>1800</v>
      </c>
      <c r="F57" s="23"/>
    </row>
    <row r="58" spans="1:6" ht="21.75" customHeight="1" x14ac:dyDescent="0.25">
      <c r="A58" s="48" t="s">
        <v>166</v>
      </c>
      <c r="B58" s="77" t="s">
        <v>86</v>
      </c>
      <c r="C58" s="74"/>
      <c r="D58" s="49"/>
      <c r="E58" s="43">
        <v>2200</v>
      </c>
      <c r="F58" s="23"/>
    </row>
    <row r="59" spans="1:6" ht="21.75" customHeight="1" x14ac:dyDescent="0.25">
      <c r="A59" s="48" t="s">
        <v>167</v>
      </c>
      <c r="B59" s="77" t="s">
        <v>79</v>
      </c>
      <c r="C59" s="74"/>
      <c r="D59" s="49"/>
      <c r="E59" s="50">
        <v>400</v>
      </c>
      <c r="F59" s="23"/>
    </row>
    <row r="60" spans="1:6" ht="21.75" customHeight="1" x14ac:dyDescent="0.25">
      <c r="A60" s="48" t="s">
        <v>168</v>
      </c>
      <c r="B60" s="77" t="s">
        <v>80</v>
      </c>
      <c r="C60" s="74"/>
      <c r="D60" s="49"/>
      <c r="E60" s="50">
        <v>400</v>
      </c>
      <c r="F60" s="23"/>
    </row>
    <row r="61" spans="1:6" ht="21.75" customHeight="1" x14ac:dyDescent="0.25">
      <c r="A61" s="48" t="s">
        <v>169</v>
      </c>
      <c r="B61" s="77" t="s">
        <v>82</v>
      </c>
      <c r="C61" s="74"/>
      <c r="D61" s="49"/>
      <c r="E61" s="50">
        <v>620</v>
      </c>
      <c r="F61" s="23"/>
    </row>
    <row r="62" spans="1:6" ht="20.25" customHeight="1" x14ac:dyDescent="0.25">
      <c r="A62" s="48" t="s">
        <v>170</v>
      </c>
      <c r="B62" s="77" t="s">
        <v>81</v>
      </c>
      <c r="C62" s="74"/>
      <c r="D62" s="49"/>
      <c r="E62" s="50">
        <v>2450</v>
      </c>
      <c r="F62" s="23"/>
    </row>
    <row r="63" spans="1:6" ht="21.75" customHeight="1" x14ac:dyDescent="0.25">
      <c r="A63" s="48" t="s">
        <v>171</v>
      </c>
      <c r="B63" s="77" t="s">
        <v>83</v>
      </c>
      <c r="C63" s="74"/>
      <c r="D63" s="49"/>
      <c r="E63" s="51">
        <v>400</v>
      </c>
      <c r="F63" s="23"/>
    </row>
    <row r="64" spans="1:6" ht="21.75" customHeight="1" x14ac:dyDescent="0.25">
      <c r="A64" s="48" t="s">
        <v>172</v>
      </c>
      <c r="B64" s="77" t="s">
        <v>74</v>
      </c>
      <c r="C64" s="74"/>
      <c r="D64" s="49"/>
      <c r="E64" s="51">
        <v>1250</v>
      </c>
      <c r="F64" s="23"/>
    </row>
    <row r="65" spans="1:6" ht="20.25" customHeight="1" x14ac:dyDescent="0.25">
      <c r="A65" s="48" t="s">
        <v>173</v>
      </c>
      <c r="B65" s="77" t="s">
        <v>85</v>
      </c>
      <c r="C65" s="74"/>
      <c r="D65" s="49"/>
      <c r="E65" s="50">
        <v>2300</v>
      </c>
      <c r="F65" s="23"/>
    </row>
    <row r="66" spans="1:6" ht="21.75" customHeight="1" x14ac:dyDescent="0.25">
      <c r="A66" s="48" t="s">
        <v>174</v>
      </c>
      <c r="B66" s="77" t="s">
        <v>84</v>
      </c>
      <c r="C66" s="74"/>
      <c r="D66" s="49"/>
      <c r="E66" s="50">
        <v>1150</v>
      </c>
      <c r="F66" s="23"/>
    </row>
    <row r="67" spans="1:6" ht="21.75" customHeight="1" x14ac:dyDescent="0.25">
      <c r="A67" s="48" t="s">
        <v>175</v>
      </c>
      <c r="B67" s="77" t="s">
        <v>87</v>
      </c>
      <c r="C67" s="74"/>
      <c r="D67" s="49"/>
      <c r="E67" s="50">
        <v>35</v>
      </c>
      <c r="F67" s="23"/>
    </row>
    <row r="68" spans="1:6" ht="30" customHeight="1" x14ac:dyDescent="0.25">
      <c r="A68" s="48" t="s">
        <v>176</v>
      </c>
      <c r="B68" s="77" t="s">
        <v>66</v>
      </c>
      <c r="C68" s="74"/>
      <c r="D68" s="43" t="s">
        <v>67</v>
      </c>
      <c r="E68" s="50">
        <v>4050</v>
      </c>
      <c r="F68" s="23"/>
    </row>
    <row r="69" spans="1:6" ht="35.25" customHeight="1" x14ac:dyDescent="0.25">
      <c r="A69" s="48" t="s">
        <v>177</v>
      </c>
      <c r="B69" s="77" t="s">
        <v>68</v>
      </c>
      <c r="C69" s="74"/>
      <c r="D69" s="43" t="s">
        <v>69</v>
      </c>
      <c r="E69" s="50">
        <v>5460</v>
      </c>
      <c r="F69" s="23"/>
    </row>
    <row r="70" spans="1:6" ht="35.25" customHeight="1" x14ac:dyDescent="0.25">
      <c r="A70" s="48" t="s">
        <v>178</v>
      </c>
      <c r="B70" s="77" t="s">
        <v>70</v>
      </c>
      <c r="C70" s="74"/>
      <c r="D70" s="43" t="s">
        <v>71</v>
      </c>
      <c r="E70" s="50">
        <v>5000</v>
      </c>
      <c r="F70" s="23"/>
    </row>
    <row r="71" spans="1:6" ht="33.75" customHeight="1" x14ac:dyDescent="0.25">
      <c r="A71" s="48" t="s">
        <v>179</v>
      </c>
      <c r="B71" s="77" t="s">
        <v>375</v>
      </c>
      <c r="C71" s="74"/>
      <c r="D71" s="43" t="s">
        <v>257</v>
      </c>
      <c r="E71" s="50">
        <v>5500</v>
      </c>
      <c r="F71" s="23"/>
    </row>
    <row r="72" spans="1:6" ht="37.5" customHeight="1" x14ac:dyDescent="0.25">
      <c r="A72" s="48" t="s">
        <v>180</v>
      </c>
      <c r="B72" s="77" t="s">
        <v>376</v>
      </c>
      <c r="C72" s="74"/>
      <c r="D72" s="43" t="s">
        <v>245</v>
      </c>
      <c r="E72" s="50">
        <v>5950</v>
      </c>
      <c r="F72" s="23"/>
    </row>
    <row r="73" spans="1:6" ht="34.5" customHeight="1" x14ac:dyDescent="0.25">
      <c r="A73" s="48" t="s">
        <v>181</v>
      </c>
      <c r="B73" s="77" t="s">
        <v>377</v>
      </c>
      <c r="C73" s="74"/>
      <c r="D73" s="43" t="s">
        <v>244</v>
      </c>
      <c r="E73" s="50">
        <v>3240</v>
      </c>
      <c r="F73" s="23"/>
    </row>
    <row r="74" spans="1:6" ht="21.75" customHeight="1" x14ac:dyDescent="0.25">
      <c r="A74" s="48" t="s">
        <v>182</v>
      </c>
      <c r="B74" s="77" t="s">
        <v>88</v>
      </c>
      <c r="C74" s="74"/>
      <c r="D74" s="49"/>
      <c r="E74" s="50">
        <v>900</v>
      </c>
      <c r="F74" s="23"/>
    </row>
    <row r="75" spans="1:6" ht="52.5" customHeight="1" x14ac:dyDescent="0.25">
      <c r="A75" s="48" t="s">
        <v>183</v>
      </c>
      <c r="B75" s="77" t="s">
        <v>187</v>
      </c>
      <c r="C75" s="74"/>
      <c r="D75" s="49"/>
      <c r="E75" s="50">
        <v>300</v>
      </c>
      <c r="F75" s="23"/>
    </row>
    <row r="76" spans="1:6" ht="50.25" customHeight="1" x14ac:dyDescent="0.25">
      <c r="A76" s="48" t="s">
        <v>184</v>
      </c>
      <c r="B76" s="77" t="s">
        <v>343</v>
      </c>
      <c r="C76" s="74"/>
      <c r="D76" s="49"/>
      <c r="E76" s="50">
        <v>300</v>
      </c>
      <c r="F76" s="23"/>
    </row>
    <row r="77" spans="1:6" ht="30" customHeight="1" x14ac:dyDescent="0.25">
      <c r="A77" s="48" t="s">
        <v>185</v>
      </c>
      <c r="B77" s="77" t="s">
        <v>188</v>
      </c>
      <c r="C77" s="74"/>
      <c r="D77" s="49"/>
      <c r="E77" s="50">
        <v>200</v>
      </c>
      <c r="F77" s="23"/>
    </row>
    <row r="78" spans="1:6" ht="30" customHeight="1" x14ac:dyDescent="0.25">
      <c r="A78" s="81" t="s">
        <v>89</v>
      </c>
      <c r="B78" s="82"/>
      <c r="C78" s="82"/>
      <c r="D78" s="82"/>
      <c r="E78" s="83"/>
      <c r="F78" s="23"/>
    </row>
    <row r="79" spans="1:6" ht="24.95" customHeight="1" x14ac:dyDescent="0.25">
      <c r="A79" s="48" t="s">
        <v>186</v>
      </c>
      <c r="B79" s="84" t="s">
        <v>97</v>
      </c>
      <c r="C79" s="85"/>
      <c r="D79" s="52" t="s">
        <v>98</v>
      </c>
      <c r="E79" s="53">
        <v>7900</v>
      </c>
      <c r="F79" s="23"/>
    </row>
    <row r="80" spans="1:6" ht="24.95" customHeight="1" x14ac:dyDescent="0.25">
      <c r="A80" s="48" t="s">
        <v>189</v>
      </c>
      <c r="B80" s="84" t="s">
        <v>97</v>
      </c>
      <c r="C80" s="85"/>
      <c r="D80" s="52" t="s">
        <v>99</v>
      </c>
      <c r="E80" s="53">
        <v>7900</v>
      </c>
      <c r="F80" s="23"/>
    </row>
    <row r="81" spans="1:6" ht="24.95" customHeight="1" x14ac:dyDescent="0.25">
      <c r="A81" s="48" t="s">
        <v>190</v>
      </c>
      <c r="B81" s="84" t="s">
        <v>90</v>
      </c>
      <c r="C81" s="86"/>
      <c r="D81" s="54" t="s">
        <v>91</v>
      </c>
      <c r="E81" s="53">
        <v>7900</v>
      </c>
      <c r="F81" s="23"/>
    </row>
    <row r="82" spans="1:6" ht="24.95" customHeight="1" x14ac:dyDescent="0.25">
      <c r="A82" s="48" t="s">
        <v>191</v>
      </c>
      <c r="B82" s="84" t="s">
        <v>90</v>
      </c>
      <c r="C82" s="86"/>
      <c r="D82" s="54" t="s">
        <v>92</v>
      </c>
      <c r="E82" s="53">
        <v>7900</v>
      </c>
      <c r="F82" s="23"/>
    </row>
    <row r="83" spans="1:6" ht="24.95" customHeight="1" x14ac:dyDescent="0.25">
      <c r="A83" s="48" t="s">
        <v>192</v>
      </c>
      <c r="B83" s="84" t="s">
        <v>90</v>
      </c>
      <c r="C83" s="86"/>
      <c r="D83" s="54" t="s">
        <v>93</v>
      </c>
      <c r="E83" s="53">
        <v>7900</v>
      </c>
      <c r="F83" s="23"/>
    </row>
    <row r="84" spans="1:6" ht="24.95" customHeight="1" x14ac:dyDescent="0.25">
      <c r="A84" s="48" t="s">
        <v>193</v>
      </c>
      <c r="B84" s="84" t="s">
        <v>90</v>
      </c>
      <c r="C84" s="85"/>
      <c r="D84" s="54" t="s">
        <v>94</v>
      </c>
      <c r="E84" s="53">
        <v>7900</v>
      </c>
      <c r="F84" s="23"/>
    </row>
    <row r="85" spans="1:6" ht="24.95" customHeight="1" x14ac:dyDescent="0.25">
      <c r="A85" s="48" t="s">
        <v>194</v>
      </c>
      <c r="B85" s="84" t="s">
        <v>90</v>
      </c>
      <c r="C85" s="85"/>
      <c r="D85" s="54" t="s">
        <v>338</v>
      </c>
      <c r="E85" s="53">
        <v>7900</v>
      </c>
      <c r="F85" s="23"/>
    </row>
    <row r="86" spans="1:6" ht="24.95" customHeight="1" x14ac:dyDescent="0.25">
      <c r="A86" s="48" t="s">
        <v>195</v>
      </c>
      <c r="B86" s="84" t="s">
        <v>90</v>
      </c>
      <c r="C86" s="85"/>
      <c r="D86" s="54" t="s">
        <v>335</v>
      </c>
      <c r="E86" s="53">
        <v>7900</v>
      </c>
      <c r="F86" s="23"/>
    </row>
    <row r="87" spans="1:6" ht="24.95" customHeight="1" x14ac:dyDescent="0.25">
      <c r="A87" s="48" t="s">
        <v>196</v>
      </c>
      <c r="B87" s="84" t="s">
        <v>90</v>
      </c>
      <c r="C87" s="85"/>
      <c r="D87" s="54" t="s">
        <v>95</v>
      </c>
      <c r="E87" s="53">
        <v>7900</v>
      </c>
      <c r="F87" s="23"/>
    </row>
    <row r="88" spans="1:6" ht="24.95" customHeight="1" x14ac:dyDescent="0.25">
      <c r="A88" s="48" t="s">
        <v>197</v>
      </c>
      <c r="B88" s="84" t="s">
        <v>90</v>
      </c>
      <c r="C88" s="85"/>
      <c r="D88" s="54" t="s">
        <v>336</v>
      </c>
      <c r="E88" s="53">
        <v>7900</v>
      </c>
      <c r="F88" s="23"/>
    </row>
    <row r="89" spans="1:6" ht="24.95" customHeight="1" x14ac:dyDescent="0.25">
      <c r="A89" s="48" t="s">
        <v>198</v>
      </c>
      <c r="B89" s="84" t="s">
        <v>90</v>
      </c>
      <c r="C89" s="85"/>
      <c r="D89" s="54" t="s">
        <v>337</v>
      </c>
      <c r="E89" s="53">
        <v>7900</v>
      </c>
      <c r="F89" s="23"/>
    </row>
    <row r="90" spans="1:6" ht="24.95" customHeight="1" x14ac:dyDescent="0.25">
      <c r="A90" s="48" t="s">
        <v>199</v>
      </c>
      <c r="B90" s="84" t="s">
        <v>90</v>
      </c>
      <c r="C90" s="85"/>
      <c r="D90" s="54" t="s">
        <v>96</v>
      </c>
      <c r="E90" s="53">
        <v>7900</v>
      </c>
      <c r="F90" s="23"/>
    </row>
    <row r="91" spans="1:6" ht="24.95" customHeight="1" x14ac:dyDescent="0.25">
      <c r="A91" s="48" t="s">
        <v>200</v>
      </c>
      <c r="B91" s="84" t="s">
        <v>339</v>
      </c>
      <c r="C91" s="85"/>
      <c r="D91" s="54" t="s">
        <v>92</v>
      </c>
      <c r="E91" s="53">
        <v>11900</v>
      </c>
      <c r="F91" s="23"/>
    </row>
    <row r="92" spans="1:6" ht="24.95" customHeight="1" x14ac:dyDescent="0.25">
      <c r="A92" s="48" t="s">
        <v>201</v>
      </c>
      <c r="B92" s="84" t="s">
        <v>339</v>
      </c>
      <c r="C92" s="85"/>
      <c r="D92" s="52" t="s">
        <v>94</v>
      </c>
      <c r="E92" s="53">
        <v>11900</v>
      </c>
      <c r="F92" s="23"/>
    </row>
    <row r="93" spans="1:6" ht="24.95" customHeight="1" x14ac:dyDescent="0.25">
      <c r="A93" s="48" t="s">
        <v>202</v>
      </c>
      <c r="B93" s="84" t="s">
        <v>339</v>
      </c>
      <c r="C93" s="85"/>
      <c r="D93" s="52" t="s">
        <v>337</v>
      </c>
      <c r="E93" s="53">
        <v>11900</v>
      </c>
      <c r="F93" s="23"/>
    </row>
    <row r="94" spans="1:6" ht="24.95" customHeight="1" x14ac:dyDescent="0.25">
      <c r="A94" s="48" t="s">
        <v>203</v>
      </c>
      <c r="B94" s="84" t="s">
        <v>339</v>
      </c>
      <c r="C94" s="85"/>
      <c r="D94" s="52" t="s">
        <v>340</v>
      </c>
      <c r="E94" s="53">
        <v>11900</v>
      </c>
      <c r="F94" s="23"/>
    </row>
    <row r="95" spans="1:6" ht="30" customHeight="1" x14ac:dyDescent="0.25">
      <c r="A95" s="66" t="s">
        <v>276</v>
      </c>
      <c r="B95" s="67"/>
      <c r="C95" s="67"/>
      <c r="D95" s="67"/>
      <c r="E95" s="68"/>
      <c r="F95" s="23"/>
    </row>
    <row r="96" spans="1:6" ht="24" customHeight="1" x14ac:dyDescent="0.25">
      <c r="A96" s="48" t="s">
        <v>204</v>
      </c>
      <c r="B96" s="72" t="s">
        <v>236</v>
      </c>
      <c r="C96" s="74"/>
      <c r="D96" s="55" t="s">
        <v>263</v>
      </c>
      <c r="E96" s="50">
        <v>4300</v>
      </c>
    </row>
    <row r="97" spans="1:5" ht="24" customHeight="1" x14ac:dyDescent="0.25">
      <c r="A97" s="48" t="s">
        <v>205</v>
      </c>
      <c r="B97" s="72" t="s">
        <v>237</v>
      </c>
      <c r="C97" s="74"/>
      <c r="D97" s="55" t="s">
        <v>264</v>
      </c>
      <c r="E97" s="51">
        <v>6800</v>
      </c>
    </row>
    <row r="98" spans="1:5" ht="24" customHeight="1" x14ac:dyDescent="0.25">
      <c r="A98" s="48" t="s">
        <v>206</v>
      </c>
      <c r="B98" s="72" t="s">
        <v>235</v>
      </c>
      <c r="C98" s="74"/>
      <c r="D98" s="55" t="s">
        <v>265</v>
      </c>
      <c r="E98" s="50">
        <v>4800</v>
      </c>
    </row>
    <row r="99" spans="1:5" ht="24" customHeight="1" x14ac:dyDescent="0.25">
      <c r="A99" s="48" t="s">
        <v>207</v>
      </c>
      <c r="B99" s="72" t="s">
        <v>275</v>
      </c>
      <c r="C99" s="74"/>
      <c r="D99" s="55" t="s">
        <v>266</v>
      </c>
      <c r="E99" s="50">
        <v>1050</v>
      </c>
    </row>
    <row r="100" spans="1:5" ht="24" customHeight="1" x14ac:dyDescent="0.25">
      <c r="A100" s="48" t="s">
        <v>208</v>
      </c>
      <c r="B100" s="72" t="s">
        <v>240</v>
      </c>
      <c r="C100" s="74"/>
      <c r="D100" s="55" t="s">
        <v>267</v>
      </c>
      <c r="E100" s="50">
        <v>4600</v>
      </c>
    </row>
    <row r="101" spans="1:5" ht="24" customHeight="1" x14ac:dyDescent="0.25">
      <c r="A101" s="48" t="s">
        <v>209</v>
      </c>
      <c r="B101" s="72" t="s">
        <v>238</v>
      </c>
      <c r="C101" s="74"/>
      <c r="D101" s="55" t="s">
        <v>268</v>
      </c>
      <c r="E101" s="50">
        <v>2500</v>
      </c>
    </row>
    <row r="102" spans="1:5" ht="24" customHeight="1" x14ac:dyDescent="0.25">
      <c r="A102" s="48" t="s">
        <v>210</v>
      </c>
      <c r="B102" s="72" t="s">
        <v>100</v>
      </c>
      <c r="C102" s="73"/>
      <c r="D102" s="55" t="s">
        <v>269</v>
      </c>
      <c r="E102" s="50">
        <v>6000</v>
      </c>
    </row>
    <row r="103" spans="1:5" ht="24" customHeight="1" x14ac:dyDescent="0.25">
      <c r="A103" s="48" t="s">
        <v>211</v>
      </c>
      <c r="B103" s="75" t="s">
        <v>318</v>
      </c>
      <c r="C103" s="76"/>
      <c r="D103" s="55" t="s">
        <v>270</v>
      </c>
      <c r="E103" s="50">
        <v>5500</v>
      </c>
    </row>
    <row r="104" spans="1:5" ht="24" customHeight="1" x14ac:dyDescent="0.25">
      <c r="A104" s="48" t="s">
        <v>212</v>
      </c>
      <c r="B104" s="72" t="s">
        <v>241</v>
      </c>
      <c r="C104" s="73"/>
      <c r="D104" s="55" t="s">
        <v>271</v>
      </c>
      <c r="E104" s="50">
        <v>5700</v>
      </c>
    </row>
    <row r="105" spans="1:5" ht="24" customHeight="1" x14ac:dyDescent="0.25">
      <c r="A105" s="48" t="s">
        <v>213</v>
      </c>
      <c r="B105" s="72" t="s">
        <v>239</v>
      </c>
      <c r="C105" s="73"/>
      <c r="D105" s="55" t="s">
        <v>272</v>
      </c>
      <c r="E105" s="50">
        <v>2500</v>
      </c>
    </row>
    <row r="106" spans="1:5" ht="24" customHeight="1" x14ac:dyDescent="0.25">
      <c r="A106" s="48" t="s">
        <v>214</v>
      </c>
      <c r="B106" s="72" t="s">
        <v>101</v>
      </c>
      <c r="C106" s="73"/>
      <c r="D106" s="55" t="s">
        <v>273</v>
      </c>
      <c r="E106" s="51">
        <v>7500</v>
      </c>
    </row>
    <row r="107" spans="1:5" ht="24" customHeight="1" x14ac:dyDescent="0.25">
      <c r="A107" s="48" t="s">
        <v>215</v>
      </c>
      <c r="B107" s="72" t="s">
        <v>234</v>
      </c>
      <c r="C107" s="73"/>
      <c r="D107" s="55" t="s">
        <v>274</v>
      </c>
      <c r="E107" s="50">
        <v>4000</v>
      </c>
    </row>
    <row r="108" spans="1:5" ht="24" customHeight="1" x14ac:dyDescent="0.25">
      <c r="A108" s="66" t="s">
        <v>277</v>
      </c>
      <c r="B108" s="67"/>
      <c r="C108" s="67"/>
      <c r="D108" s="67"/>
      <c r="E108" s="68"/>
    </row>
    <row r="109" spans="1:5" ht="24" customHeight="1" x14ac:dyDescent="0.25">
      <c r="A109" s="48" t="s">
        <v>216</v>
      </c>
      <c r="B109" s="69" t="s">
        <v>323</v>
      </c>
      <c r="C109" s="70"/>
      <c r="D109" s="55" t="s">
        <v>308</v>
      </c>
      <c r="E109" s="50">
        <v>3800</v>
      </c>
    </row>
    <row r="110" spans="1:5" ht="24" customHeight="1" x14ac:dyDescent="0.25">
      <c r="A110" s="48" t="s">
        <v>217</v>
      </c>
      <c r="B110" s="69" t="s">
        <v>286</v>
      </c>
      <c r="C110" s="71"/>
      <c r="D110" s="55" t="s">
        <v>278</v>
      </c>
      <c r="E110" s="50">
        <v>3800</v>
      </c>
    </row>
    <row r="111" spans="1:5" ht="24" customHeight="1" x14ac:dyDescent="0.25">
      <c r="A111" s="48" t="s">
        <v>218</v>
      </c>
      <c r="B111" s="69" t="s">
        <v>287</v>
      </c>
      <c r="C111" s="71"/>
      <c r="D111" s="55" t="s">
        <v>279</v>
      </c>
      <c r="E111" s="50">
        <v>3800</v>
      </c>
    </row>
    <row r="112" spans="1:5" ht="24" customHeight="1" x14ac:dyDescent="0.25">
      <c r="A112" s="48" t="s">
        <v>219</v>
      </c>
      <c r="B112" s="69" t="s">
        <v>288</v>
      </c>
      <c r="C112" s="71"/>
      <c r="D112" s="55" t="s">
        <v>280</v>
      </c>
      <c r="E112" s="50">
        <v>3800</v>
      </c>
    </row>
    <row r="113" spans="1:5" ht="24" customHeight="1" x14ac:dyDescent="0.25">
      <c r="A113" s="48" t="s">
        <v>220</v>
      </c>
      <c r="B113" s="69" t="s">
        <v>290</v>
      </c>
      <c r="C113" s="71"/>
      <c r="D113" s="55" t="s">
        <v>281</v>
      </c>
      <c r="E113" s="50">
        <v>3800</v>
      </c>
    </row>
    <row r="114" spans="1:5" ht="24" customHeight="1" x14ac:dyDescent="0.25">
      <c r="A114" s="48" t="s">
        <v>221</v>
      </c>
      <c r="B114" s="69" t="s">
        <v>289</v>
      </c>
      <c r="C114" s="71"/>
      <c r="D114" s="55" t="s">
        <v>282</v>
      </c>
      <c r="E114" s="50">
        <v>3800</v>
      </c>
    </row>
    <row r="115" spans="1:5" ht="24" customHeight="1" x14ac:dyDescent="0.25">
      <c r="A115" s="48" t="s">
        <v>222</v>
      </c>
      <c r="B115" s="69" t="s">
        <v>291</v>
      </c>
      <c r="C115" s="71"/>
      <c r="D115" s="55" t="s">
        <v>283</v>
      </c>
      <c r="E115" s="50">
        <v>3800</v>
      </c>
    </row>
    <row r="116" spans="1:5" ht="24" customHeight="1" x14ac:dyDescent="0.25">
      <c r="A116" s="48" t="s">
        <v>223</v>
      </c>
      <c r="B116" s="69" t="s">
        <v>292</v>
      </c>
      <c r="C116" s="71"/>
      <c r="D116" s="55" t="s">
        <v>284</v>
      </c>
      <c r="E116" s="50">
        <v>3800</v>
      </c>
    </row>
    <row r="117" spans="1:5" ht="24" customHeight="1" x14ac:dyDescent="0.25">
      <c r="A117" s="48" t="s">
        <v>224</v>
      </c>
      <c r="B117" s="69" t="s">
        <v>293</v>
      </c>
      <c r="C117" s="71"/>
      <c r="D117" s="55" t="s">
        <v>285</v>
      </c>
      <c r="E117" s="50">
        <v>3800</v>
      </c>
    </row>
    <row r="118" spans="1:5" ht="24" customHeight="1" x14ac:dyDescent="0.25">
      <c r="A118" s="48" t="s">
        <v>225</v>
      </c>
      <c r="B118" s="69" t="s">
        <v>319</v>
      </c>
      <c r="C118" s="71"/>
      <c r="D118" s="55" t="s">
        <v>314</v>
      </c>
      <c r="E118" s="50">
        <v>4800</v>
      </c>
    </row>
    <row r="119" spans="1:5" ht="24" customHeight="1" x14ac:dyDescent="0.25">
      <c r="A119" s="48" t="s">
        <v>226</v>
      </c>
      <c r="B119" s="69" t="s">
        <v>320</v>
      </c>
      <c r="C119" s="71"/>
      <c r="D119" s="55" t="s">
        <v>315</v>
      </c>
      <c r="E119" s="50">
        <v>4300</v>
      </c>
    </row>
    <row r="120" spans="1:5" ht="24" customHeight="1" x14ac:dyDescent="0.25">
      <c r="A120" s="48" t="s">
        <v>227</v>
      </c>
      <c r="B120" s="69" t="s">
        <v>321</v>
      </c>
      <c r="C120" s="71"/>
      <c r="D120" s="55" t="s">
        <v>316</v>
      </c>
      <c r="E120" s="50">
        <v>6000</v>
      </c>
    </row>
    <row r="121" spans="1:5" ht="24" customHeight="1" x14ac:dyDescent="0.25">
      <c r="A121" s="48" t="s">
        <v>228</v>
      </c>
      <c r="B121" s="69" t="s">
        <v>322</v>
      </c>
      <c r="C121" s="71"/>
      <c r="D121" s="55" t="s">
        <v>317</v>
      </c>
      <c r="E121" s="50">
        <v>4300</v>
      </c>
    </row>
    <row r="122" spans="1:5" ht="24" customHeight="1" x14ac:dyDescent="0.25">
      <c r="A122" s="66" t="s">
        <v>324</v>
      </c>
      <c r="B122" s="67"/>
      <c r="C122" s="67"/>
      <c r="D122" s="67"/>
      <c r="E122" s="68"/>
    </row>
    <row r="123" spans="1:5" ht="24.95" customHeight="1" x14ac:dyDescent="0.25">
      <c r="A123" s="48" t="s">
        <v>229</v>
      </c>
      <c r="B123" s="64" t="s">
        <v>332</v>
      </c>
      <c r="C123" s="65"/>
      <c r="D123" s="56"/>
      <c r="E123" s="57">
        <v>420</v>
      </c>
    </row>
    <row r="124" spans="1:5" ht="24.95" customHeight="1" x14ac:dyDescent="0.25">
      <c r="A124" s="48" t="s">
        <v>230</v>
      </c>
      <c r="B124" s="64" t="s">
        <v>102</v>
      </c>
      <c r="C124" s="65"/>
      <c r="D124" s="43" t="s">
        <v>294</v>
      </c>
      <c r="E124" s="57">
        <v>770</v>
      </c>
    </row>
    <row r="125" spans="1:5" ht="24.95" customHeight="1" x14ac:dyDescent="0.25">
      <c r="A125" s="48" t="s">
        <v>231</v>
      </c>
      <c r="B125" s="64" t="s">
        <v>103</v>
      </c>
      <c r="C125" s="65"/>
      <c r="D125" s="43" t="s">
        <v>295</v>
      </c>
      <c r="E125" s="57">
        <v>920</v>
      </c>
    </row>
    <row r="126" spans="1:5" ht="24.95" customHeight="1" x14ac:dyDescent="0.25">
      <c r="A126" s="48" t="s">
        <v>232</v>
      </c>
      <c r="B126" s="64" t="s">
        <v>104</v>
      </c>
      <c r="C126" s="65"/>
      <c r="D126" s="43" t="s">
        <v>296</v>
      </c>
      <c r="E126" s="57">
        <v>240</v>
      </c>
    </row>
    <row r="127" spans="1:5" ht="24.95" customHeight="1" x14ac:dyDescent="0.25">
      <c r="A127" s="48" t="s">
        <v>233</v>
      </c>
      <c r="B127" s="64" t="s">
        <v>105</v>
      </c>
      <c r="C127" s="65"/>
      <c r="D127" s="43" t="s">
        <v>380</v>
      </c>
      <c r="E127" s="57">
        <v>4600</v>
      </c>
    </row>
    <row r="128" spans="1:5" ht="24.95" customHeight="1" x14ac:dyDescent="0.25">
      <c r="A128" s="48" t="s">
        <v>246</v>
      </c>
      <c r="B128" s="64" t="s">
        <v>106</v>
      </c>
      <c r="C128" s="65"/>
      <c r="D128" s="43" t="s">
        <v>297</v>
      </c>
      <c r="E128" s="57">
        <v>180</v>
      </c>
    </row>
    <row r="129" spans="1:5" ht="24.95" customHeight="1" x14ac:dyDescent="0.25">
      <c r="A129" s="48" t="s">
        <v>249</v>
      </c>
      <c r="B129" s="64" t="s">
        <v>242</v>
      </c>
      <c r="C129" s="65"/>
      <c r="D129" s="43" t="s">
        <v>298</v>
      </c>
      <c r="E129" s="57">
        <v>200</v>
      </c>
    </row>
    <row r="130" spans="1:5" ht="24.95" customHeight="1" x14ac:dyDescent="0.25">
      <c r="A130" s="48" t="s">
        <v>259</v>
      </c>
      <c r="B130" s="64" t="s">
        <v>107</v>
      </c>
      <c r="C130" s="65"/>
      <c r="D130" s="43" t="s">
        <v>299</v>
      </c>
      <c r="E130" s="57">
        <v>230</v>
      </c>
    </row>
    <row r="131" spans="1:5" ht="32.1" customHeight="1" x14ac:dyDescent="0.25">
      <c r="A131" s="81" t="s">
        <v>108</v>
      </c>
      <c r="B131" s="82"/>
      <c r="C131" s="82"/>
      <c r="D131" s="82"/>
      <c r="E131" s="83"/>
    </row>
    <row r="132" spans="1:5" ht="30" customHeight="1" x14ac:dyDescent="0.25">
      <c r="A132" s="48" t="s">
        <v>262</v>
      </c>
      <c r="B132" s="77" t="s">
        <v>109</v>
      </c>
      <c r="C132" s="78"/>
      <c r="D132" s="43" t="s">
        <v>250</v>
      </c>
      <c r="E132" s="58">
        <v>190</v>
      </c>
    </row>
    <row r="133" spans="1:5" ht="30" customHeight="1" x14ac:dyDescent="0.25">
      <c r="A133" s="48" t="s">
        <v>300</v>
      </c>
      <c r="B133" s="77" t="s">
        <v>110</v>
      </c>
      <c r="C133" s="78"/>
      <c r="D133" s="43" t="s">
        <v>251</v>
      </c>
      <c r="E133" s="58">
        <v>190</v>
      </c>
    </row>
    <row r="134" spans="1:5" ht="45" customHeight="1" x14ac:dyDescent="0.25">
      <c r="A134" s="48" t="s">
        <v>301</v>
      </c>
      <c r="B134" s="77" t="s">
        <v>111</v>
      </c>
      <c r="C134" s="78"/>
      <c r="D134" s="43" t="s">
        <v>252</v>
      </c>
      <c r="E134" s="58">
        <v>190</v>
      </c>
    </row>
    <row r="135" spans="1:5" ht="30" customHeight="1" x14ac:dyDescent="0.25">
      <c r="A135" s="48" t="s">
        <v>302</v>
      </c>
      <c r="B135" s="77" t="s">
        <v>112</v>
      </c>
      <c r="C135" s="78"/>
      <c r="D135" s="43" t="s">
        <v>253</v>
      </c>
      <c r="E135" s="58">
        <v>190</v>
      </c>
    </row>
    <row r="136" spans="1:5" ht="30" customHeight="1" x14ac:dyDescent="0.25">
      <c r="A136" s="48" t="s">
        <v>303</v>
      </c>
      <c r="B136" s="77" t="s">
        <v>113</v>
      </c>
      <c r="C136" s="78"/>
      <c r="D136" s="43" t="s">
        <v>254</v>
      </c>
      <c r="E136" s="58">
        <v>190</v>
      </c>
    </row>
    <row r="137" spans="1:5" ht="30" customHeight="1" x14ac:dyDescent="0.25">
      <c r="A137" s="48" t="s">
        <v>304</v>
      </c>
      <c r="B137" s="77" t="s">
        <v>114</v>
      </c>
      <c r="C137" s="78"/>
      <c r="D137" s="43" t="s">
        <v>255</v>
      </c>
      <c r="E137" s="58">
        <v>190</v>
      </c>
    </row>
    <row r="138" spans="1:5" ht="43.5" customHeight="1" x14ac:dyDescent="0.25">
      <c r="A138" s="48" t="s">
        <v>305</v>
      </c>
      <c r="B138" s="77" t="s">
        <v>261</v>
      </c>
      <c r="C138" s="78"/>
      <c r="D138" s="43" t="s">
        <v>260</v>
      </c>
      <c r="E138" s="58">
        <v>190</v>
      </c>
    </row>
    <row r="139" spans="1:5" ht="45.75" customHeight="1" x14ac:dyDescent="0.25">
      <c r="A139" s="48" t="s">
        <v>306</v>
      </c>
      <c r="B139" s="79" t="s">
        <v>378</v>
      </c>
      <c r="C139" s="80"/>
      <c r="D139" s="43" t="s">
        <v>256</v>
      </c>
      <c r="E139" s="58">
        <v>190</v>
      </c>
    </row>
    <row r="140" spans="1:5" ht="30" customHeight="1" x14ac:dyDescent="0.25">
      <c r="A140" s="48" t="s">
        <v>307</v>
      </c>
      <c r="B140" s="77" t="s">
        <v>331</v>
      </c>
      <c r="C140" s="78"/>
      <c r="D140" s="43" t="s">
        <v>115</v>
      </c>
      <c r="E140" s="58">
        <v>1800</v>
      </c>
    </row>
    <row r="141" spans="1:5" ht="30" customHeight="1" x14ac:dyDescent="0.25">
      <c r="A141" s="48" t="s">
        <v>309</v>
      </c>
      <c r="B141" s="77" t="s">
        <v>331</v>
      </c>
      <c r="C141" s="78"/>
      <c r="D141" s="43" t="s">
        <v>116</v>
      </c>
      <c r="E141" s="58">
        <v>1800</v>
      </c>
    </row>
    <row r="142" spans="1:5" ht="30" customHeight="1" x14ac:dyDescent="0.25">
      <c r="A142" s="48" t="s">
        <v>310</v>
      </c>
      <c r="B142" s="77" t="s">
        <v>331</v>
      </c>
      <c r="C142" s="78"/>
      <c r="D142" s="43" t="s">
        <v>117</v>
      </c>
      <c r="E142" s="58">
        <v>1800</v>
      </c>
    </row>
    <row r="143" spans="1:5" ht="30" customHeight="1" x14ac:dyDescent="0.25">
      <c r="A143" s="48" t="s">
        <v>311</v>
      </c>
      <c r="B143" s="77" t="s">
        <v>331</v>
      </c>
      <c r="C143" s="78"/>
      <c r="D143" s="43" t="s">
        <v>118</v>
      </c>
      <c r="E143" s="58">
        <v>1800</v>
      </c>
    </row>
    <row r="144" spans="1:5" ht="30" customHeight="1" x14ac:dyDescent="0.25">
      <c r="A144" s="48" t="s">
        <v>312</v>
      </c>
      <c r="B144" s="77" t="s">
        <v>331</v>
      </c>
      <c r="C144" s="78"/>
      <c r="D144" s="43" t="s">
        <v>119</v>
      </c>
      <c r="E144" s="58">
        <v>1800</v>
      </c>
    </row>
    <row r="145" spans="1:5" ht="30" customHeight="1" x14ac:dyDescent="0.25">
      <c r="A145" s="48" t="s">
        <v>313</v>
      </c>
      <c r="B145" s="77" t="s">
        <v>331</v>
      </c>
      <c r="C145" s="78"/>
      <c r="D145" s="43" t="s">
        <v>248</v>
      </c>
      <c r="E145" s="58">
        <v>1800</v>
      </c>
    </row>
    <row r="146" spans="1:5" ht="30" customHeight="1" x14ac:dyDescent="0.25">
      <c r="A146" s="48" t="s">
        <v>341</v>
      </c>
      <c r="B146" s="77" t="s">
        <v>331</v>
      </c>
      <c r="C146" s="78"/>
      <c r="D146" s="43" t="s">
        <v>120</v>
      </c>
      <c r="E146" s="58">
        <v>1800</v>
      </c>
    </row>
    <row r="147" spans="1:5" ht="30" customHeight="1" x14ac:dyDescent="0.25">
      <c r="A147" s="48" t="s">
        <v>342</v>
      </c>
      <c r="B147" s="77" t="s">
        <v>333</v>
      </c>
      <c r="C147" s="74"/>
      <c r="D147" s="43" t="s">
        <v>243</v>
      </c>
      <c r="E147" s="58">
        <v>370</v>
      </c>
    </row>
  </sheetData>
  <mergeCells count="142">
    <mergeCell ref="B146:C146"/>
    <mergeCell ref="B144:C144"/>
    <mergeCell ref="A6:B6"/>
    <mergeCell ref="A5:B5"/>
    <mergeCell ref="A4:B4"/>
    <mergeCell ref="B11:C11"/>
    <mergeCell ref="B12:C12"/>
    <mergeCell ref="B13:C13"/>
    <mergeCell ref="B14:C14"/>
    <mergeCell ref="B15:C15"/>
    <mergeCell ref="B16:C16"/>
    <mergeCell ref="B20:C20"/>
    <mergeCell ref="B21:C21"/>
    <mergeCell ref="B22:C22"/>
    <mergeCell ref="B56:C56"/>
    <mergeCell ref="B64:C64"/>
    <mergeCell ref="B55:C55"/>
    <mergeCell ref="B46:C46"/>
    <mergeCell ref="B49:C49"/>
    <mergeCell ref="B50:C50"/>
    <mergeCell ref="B47:C47"/>
    <mergeCell ref="B48:C48"/>
    <mergeCell ref="B40:C40"/>
    <mergeCell ref="A31:E31"/>
    <mergeCell ref="B9:C9"/>
    <mergeCell ref="A10:E10"/>
    <mergeCell ref="B32:C32"/>
    <mergeCell ref="B33:C33"/>
    <mergeCell ref="B17:C17"/>
    <mergeCell ref="B18:C18"/>
    <mergeCell ref="B19:C19"/>
    <mergeCell ref="B23:C23"/>
    <mergeCell ref="B24:C24"/>
    <mergeCell ref="B25:C25"/>
    <mergeCell ref="B26:C26"/>
    <mergeCell ref="B29:C29"/>
    <mergeCell ref="B30:C30"/>
    <mergeCell ref="B27:C27"/>
    <mergeCell ref="B28:C28"/>
    <mergeCell ref="B72:C72"/>
    <mergeCell ref="B57:C57"/>
    <mergeCell ref="A39:E39"/>
    <mergeCell ref="B34:C34"/>
    <mergeCell ref="B35:C35"/>
    <mergeCell ref="B36:C36"/>
    <mergeCell ref="B37:C37"/>
    <mergeCell ref="B38:C38"/>
    <mergeCell ref="B41:C41"/>
    <mergeCell ref="B42:C42"/>
    <mergeCell ref="B44:C44"/>
    <mergeCell ref="B43:C43"/>
    <mergeCell ref="A78:E78"/>
    <mergeCell ref="B84:C84"/>
    <mergeCell ref="B74:C74"/>
    <mergeCell ref="B75:C75"/>
    <mergeCell ref="B76:C76"/>
    <mergeCell ref="B77:C77"/>
    <mergeCell ref="B45:C45"/>
    <mergeCell ref="B66:C66"/>
    <mergeCell ref="B65:C65"/>
    <mergeCell ref="B67:C67"/>
    <mergeCell ref="B59:C59"/>
    <mergeCell ref="B60:C60"/>
    <mergeCell ref="B62:C62"/>
    <mergeCell ref="B61:C61"/>
    <mergeCell ref="B63:C63"/>
    <mergeCell ref="B68:C68"/>
    <mergeCell ref="B69:C69"/>
    <mergeCell ref="B52:C52"/>
    <mergeCell ref="B53:C53"/>
    <mergeCell ref="B54:C54"/>
    <mergeCell ref="B58:C58"/>
    <mergeCell ref="A51:E51"/>
    <mergeCell ref="B70:C70"/>
    <mergeCell ref="B71:C71"/>
    <mergeCell ref="B93:C93"/>
    <mergeCell ref="B94:C94"/>
    <mergeCell ref="B87:C87"/>
    <mergeCell ref="B90:C90"/>
    <mergeCell ref="B79:C79"/>
    <mergeCell ref="B80:C80"/>
    <mergeCell ref="B92:C92"/>
    <mergeCell ref="B81:C81"/>
    <mergeCell ref="B82:C82"/>
    <mergeCell ref="B83:C83"/>
    <mergeCell ref="B86:C86"/>
    <mergeCell ref="B88:C88"/>
    <mergeCell ref="B89:C89"/>
    <mergeCell ref="B85:C85"/>
    <mergeCell ref="B91:C91"/>
    <mergeCell ref="B147:C147"/>
    <mergeCell ref="B145:C145"/>
    <mergeCell ref="B73:C73"/>
    <mergeCell ref="B139:C139"/>
    <mergeCell ref="B140:C140"/>
    <mergeCell ref="B141:C141"/>
    <mergeCell ref="B142:C142"/>
    <mergeCell ref="B143:C143"/>
    <mergeCell ref="B134:C134"/>
    <mergeCell ref="B135:C135"/>
    <mergeCell ref="B136:C136"/>
    <mergeCell ref="B137:C137"/>
    <mergeCell ref="B138:C138"/>
    <mergeCell ref="B130:C130"/>
    <mergeCell ref="A131:E131"/>
    <mergeCell ref="B132:C132"/>
    <mergeCell ref="B133:C133"/>
    <mergeCell ref="B113:C113"/>
    <mergeCell ref="B126:C126"/>
    <mergeCell ref="B127:C127"/>
    <mergeCell ref="B128:C128"/>
    <mergeCell ref="B129:C129"/>
    <mergeCell ref="B104:C104"/>
    <mergeCell ref="A95:E95"/>
    <mergeCell ref="B105:C105"/>
    <mergeCell ref="B106:C106"/>
    <mergeCell ref="B107:C107"/>
    <mergeCell ref="A108:E108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24:C124"/>
    <mergeCell ref="B125:C125"/>
    <mergeCell ref="A122:E122"/>
    <mergeCell ref="B109:C109"/>
    <mergeCell ref="B111:C111"/>
    <mergeCell ref="B112:C112"/>
    <mergeCell ref="B114:C114"/>
    <mergeCell ref="B115:C115"/>
    <mergeCell ref="B116:C116"/>
    <mergeCell ref="B121:C121"/>
    <mergeCell ref="B123:C123"/>
    <mergeCell ref="B110:C110"/>
    <mergeCell ref="B117:C117"/>
    <mergeCell ref="B118:C118"/>
    <mergeCell ref="B119:C119"/>
    <mergeCell ref="B120:C120"/>
  </mergeCells>
  <phoneticPr fontId="1" type="noConversion"/>
  <printOptions horizontalCentered="1"/>
  <pageMargins left="0.31496062992125984" right="0.31496062992125984" top="0.31496062992125984" bottom="0.15748031496062992" header="0.51181102362204722" footer="0.19685039370078741"/>
  <pageSetup scale="90" fitToHeight="0" orientation="portrait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5" sqref="C5"/>
    </sheetView>
  </sheetViews>
  <sheetFormatPr defaultRowHeight="18.75" x14ac:dyDescent="0.3"/>
  <cols>
    <col min="1" max="1" width="26.5703125" style="1" customWidth="1"/>
    <col min="2" max="2" width="41.140625" style="1" customWidth="1"/>
    <col min="3" max="4" width="14.7109375" style="1" customWidth="1"/>
    <col min="5" max="5" width="12.28515625" style="1" bestFit="1" customWidth="1"/>
    <col min="6" max="16384" width="9.140625" style="1"/>
  </cols>
  <sheetData>
    <row r="1" spans="1:5" x14ac:dyDescent="0.3">
      <c r="A1" s="5" t="s">
        <v>344</v>
      </c>
    </row>
    <row r="2" spans="1:5" x14ac:dyDescent="0.3">
      <c r="A2" s="5" t="s">
        <v>348</v>
      </c>
      <c r="B2" s="5"/>
      <c r="C2" s="5" t="s">
        <v>345</v>
      </c>
      <c r="D2" s="5" t="s">
        <v>346</v>
      </c>
      <c r="E2" s="5" t="s">
        <v>347</v>
      </c>
    </row>
    <row r="3" spans="1:5" x14ac:dyDescent="0.3">
      <c r="A3" s="112" t="s">
        <v>149</v>
      </c>
      <c r="B3" s="113"/>
      <c r="C3" s="4">
        <v>4940</v>
      </c>
      <c r="D3" s="3">
        <v>8</v>
      </c>
      <c r="E3" s="4">
        <f>C3*8</f>
        <v>39520</v>
      </c>
    </row>
    <row r="4" spans="1:5" x14ac:dyDescent="0.3">
      <c r="A4" s="112" t="s">
        <v>136</v>
      </c>
      <c r="B4" s="113"/>
      <c r="C4" s="4">
        <v>4760</v>
      </c>
      <c r="D4" s="3">
        <v>2</v>
      </c>
      <c r="E4" s="4">
        <f>C4*2</f>
        <v>9520</v>
      </c>
    </row>
    <row r="5" spans="1:5" x14ac:dyDescent="0.3">
      <c r="A5" s="112" t="s">
        <v>329</v>
      </c>
      <c r="B5" s="113"/>
      <c r="C5" s="2"/>
      <c r="D5" s="3"/>
      <c r="E5" s="4">
        <v>420000</v>
      </c>
    </row>
    <row r="6" spans="1:5" x14ac:dyDescent="0.3">
      <c r="A6" s="112" t="s">
        <v>55</v>
      </c>
      <c r="B6" s="113"/>
      <c r="C6" s="2"/>
      <c r="D6" s="3"/>
      <c r="E6" s="4">
        <v>55000</v>
      </c>
    </row>
    <row r="7" spans="1:5" x14ac:dyDescent="0.3">
      <c r="A7" s="112" t="s">
        <v>161</v>
      </c>
      <c r="B7" s="113"/>
      <c r="C7" s="2"/>
      <c r="D7" s="3"/>
      <c r="E7" s="4">
        <v>53500</v>
      </c>
    </row>
    <row r="8" spans="1:5" x14ac:dyDescent="0.3">
      <c r="A8" s="112" t="s">
        <v>76</v>
      </c>
      <c r="B8" s="113"/>
      <c r="C8" s="2"/>
      <c r="D8" s="3"/>
      <c r="E8" s="4">
        <v>4300</v>
      </c>
    </row>
    <row r="9" spans="1:5" x14ac:dyDescent="0.3">
      <c r="A9" s="112" t="s">
        <v>73</v>
      </c>
      <c r="B9" s="113"/>
      <c r="C9" s="2"/>
      <c r="D9" s="3"/>
      <c r="E9" s="4">
        <v>3580</v>
      </c>
    </row>
    <row r="10" spans="1:5" x14ac:dyDescent="0.3">
      <c r="A10" s="112" t="s">
        <v>72</v>
      </c>
      <c r="B10" s="113"/>
      <c r="C10" s="2"/>
      <c r="D10" s="3"/>
      <c r="E10" s="4">
        <v>5500</v>
      </c>
    </row>
    <row r="11" spans="1:5" x14ac:dyDescent="0.3">
      <c r="A11" s="112" t="s">
        <v>84</v>
      </c>
      <c r="B11" s="113"/>
      <c r="C11" s="2"/>
      <c r="D11" s="3"/>
      <c r="E11" s="4">
        <v>1080</v>
      </c>
    </row>
    <row r="12" spans="1:5" x14ac:dyDescent="0.3">
      <c r="A12" s="112" t="s">
        <v>82</v>
      </c>
      <c r="B12" s="113"/>
      <c r="C12" s="2"/>
      <c r="D12" s="3"/>
      <c r="E12" s="4">
        <v>620</v>
      </c>
    </row>
    <row r="13" spans="1:5" x14ac:dyDescent="0.3">
      <c r="A13" s="112" t="s">
        <v>79</v>
      </c>
      <c r="B13" s="113"/>
      <c r="C13" s="2">
        <v>375</v>
      </c>
      <c r="D13" s="3">
        <v>3</v>
      </c>
      <c r="E13" s="4">
        <f>C13*3</f>
        <v>1125</v>
      </c>
    </row>
    <row r="14" spans="1:5" x14ac:dyDescent="0.3">
      <c r="A14" s="112" t="s">
        <v>80</v>
      </c>
      <c r="B14" s="113"/>
      <c r="C14" s="2">
        <v>375</v>
      </c>
      <c r="D14" s="3">
        <v>3</v>
      </c>
      <c r="E14" s="4">
        <f>C14*3</f>
        <v>1125</v>
      </c>
    </row>
    <row r="15" spans="1:5" x14ac:dyDescent="0.3">
      <c r="A15" s="112" t="s">
        <v>81</v>
      </c>
      <c r="B15" s="113"/>
      <c r="C15" s="2"/>
      <c r="D15" s="3"/>
      <c r="E15" s="4">
        <v>2200</v>
      </c>
    </row>
    <row r="16" spans="1:5" x14ac:dyDescent="0.3">
      <c r="A16" s="112" t="s">
        <v>87</v>
      </c>
      <c r="B16" s="113"/>
      <c r="C16" s="2">
        <v>35</v>
      </c>
      <c r="D16" s="3">
        <v>5</v>
      </c>
      <c r="E16" s="4">
        <f>C16*5</f>
        <v>175</v>
      </c>
    </row>
    <row r="17" spans="1:5" x14ac:dyDescent="0.3">
      <c r="A17" s="112" t="s">
        <v>102</v>
      </c>
      <c r="B17" s="113"/>
      <c r="C17" s="2">
        <v>770</v>
      </c>
      <c r="D17" s="3">
        <v>20</v>
      </c>
      <c r="E17" s="4">
        <f>C17*20</f>
        <v>15400</v>
      </c>
    </row>
    <row r="18" spans="1:5" x14ac:dyDescent="0.3">
      <c r="A18" s="112" t="s">
        <v>103</v>
      </c>
      <c r="B18" s="113"/>
      <c r="C18" s="2">
        <v>920</v>
      </c>
      <c r="D18" s="3">
        <v>20</v>
      </c>
      <c r="E18" s="4">
        <f>C18*20</f>
        <v>18400</v>
      </c>
    </row>
    <row r="19" spans="1:5" x14ac:dyDescent="0.3">
      <c r="A19" s="112" t="s">
        <v>105</v>
      </c>
      <c r="B19" s="113"/>
      <c r="C19" s="2">
        <v>4600</v>
      </c>
      <c r="D19" s="2">
        <v>3</v>
      </c>
      <c r="E19" s="4">
        <f>C19*3</f>
        <v>13800</v>
      </c>
    </row>
    <row r="20" spans="1:5" x14ac:dyDescent="0.3">
      <c r="A20" s="112" t="s">
        <v>106</v>
      </c>
      <c r="B20" s="113"/>
      <c r="C20" s="2">
        <v>170</v>
      </c>
      <c r="D20" s="3">
        <v>40</v>
      </c>
      <c r="E20" s="4">
        <f>C20*40</f>
        <v>6800</v>
      </c>
    </row>
    <row r="21" spans="1:5" x14ac:dyDescent="0.3">
      <c r="A21" s="112" t="s">
        <v>104</v>
      </c>
      <c r="B21" s="113"/>
      <c r="C21" s="2">
        <v>230</v>
      </c>
      <c r="D21" s="3">
        <v>10</v>
      </c>
      <c r="E21" s="4">
        <f>C21*10</f>
        <v>2300</v>
      </c>
    </row>
    <row r="22" spans="1:5" x14ac:dyDescent="0.3">
      <c r="A22" s="112" t="s">
        <v>107</v>
      </c>
      <c r="B22" s="113"/>
      <c r="C22" s="2">
        <v>230</v>
      </c>
      <c r="D22" s="3">
        <v>10</v>
      </c>
      <c r="E22" s="4">
        <f>C22*10</f>
        <v>2300</v>
      </c>
    </row>
    <row r="23" spans="1:5" x14ac:dyDescent="0.3">
      <c r="A23" s="112" t="s">
        <v>100</v>
      </c>
      <c r="B23" s="113"/>
      <c r="C23" s="2"/>
      <c r="D23" s="3"/>
      <c r="E23" s="4">
        <v>5300</v>
      </c>
    </row>
    <row r="24" spans="1:5" x14ac:dyDescent="0.3">
      <c r="A24" s="112" t="s">
        <v>240</v>
      </c>
      <c r="B24" s="113"/>
      <c r="C24" s="2"/>
      <c r="D24" s="3"/>
      <c r="E24" s="4">
        <v>4100</v>
      </c>
    </row>
    <row r="25" spans="1:5" x14ac:dyDescent="0.3">
      <c r="A25" s="112" t="s">
        <v>101</v>
      </c>
      <c r="B25" s="113"/>
      <c r="C25" s="2"/>
      <c r="D25" s="3"/>
      <c r="E25" s="4">
        <v>6800</v>
      </c>
    </row>
    <row r="26" spans="1:5" x14ac:dyDescent="0.3">
      <c r="A26" s="112" t="s">
        <v>235</v>
      </c>
      <c r="B26" s="113"/>
      <c r="C26" s="2"/>
      <c r="D26" s="3"/>
      <c r="E26" s="4">
        <v>4400</v>
      </c>
    </row>
    <row r="27" spans="1:5" x14ac:dyDescent="0.3">
      <c r="A27" s="112" t="s">
        <v>237</v>
      </c>
      <c r="B27" s="113"/>
      <c r="C27" s="2"/>
      <c r="D27" s="3"/>
      <c r="E27" s="4">
        <v>6100</v>
      </c>
    </row>
    <row r="28" spans="1:5" x14ac:dyDescent="0.3">
      <c r="A28" s="112" t="s">
        <v>241</v>
      </c>
      <c r="B28" s="113"/>
      <c r="C28" s="2"/>
      <c r="D28" s="3"/>
      <c r="E28" s="4">
        <v>5200</v>
      </c>
    </row>
    <row r="29" spans="1:5" x14ac:dyDescent="0.3">
      <c r="A29" s="112"/>
      <c r="B29" s="113"/>
      <c r="C29" s="2"/>
      <c r="D29" s="3"/>
      <c r="E29" s="4">
        <f>SUM(E3:E28)</f>
        <v>688145</v>
      </c>
    </row>
  </sheetData>
  <mergeCells count="27"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3:B3"/>
    <mergeCell ref="A4:B4"/>
    <mergeCell ref="A18:B18"/>
    <mergeCell ref="A19:B19"/>
    <mergeCell ref="A20:B20"/>
    <mergeCell ref="A9:B9"/>
    <mergeCell ref="A11:B11"/>
    <mergeCell ref="A5:B5"/>
    <mergeCell ref="A6:B6"/>
    <mergeCell ref="A7:B7"/>
    <mergeCell ref="A8:B8"/>
    <mergeCell ref="A10:B10"/>
    <mergeCell ref="A29:B29"/>
    <mergeCell ref="A24:B24"/>
    <mergeCell ref="A25:B25"/>
    <mergeCell ref="A26:B26"/>
    <mergeCell ref="A27:B27"/>
    <mergeCell ref="A28:B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9" sqref="A19"/>
    </sheetView>
  </sheetViews>
  <sheetFormatPr defaultColWidth="23.7109375" defaultRowHeight="18.75" x14ac:dyDescent="0.3"/>
  <cols>
    <col min="1" max="1" width="97.28515625" style="1" customWidth="1"/>
    <col min="2" max="2" width="13.7109375" style="1" customWidth="1"/>
    <col min="3" max="3" width="16" style="1" customWidth="1"/>
    <col min="4" max="16384" width="23.7109375" style="1"/>
  </cols>
  <sheetData>
    <row r="1" spans="1:3" ht="19.5" thickBot="1" x14ac:dyDescent="0.35">
      <c r="A1" s="5" t="s">
        <v>353</v>
      </c>
    </row>
    <row r="2" spans="1:3" ht="19.5" thickBot="1" x14ac:dyDescent="0.35">
      <c r="A2" s="11" t="s">
        <v>350</v>
      </c>
      <c r="B2" s="10" t="s">
        <v>351</v>
      </c>
      <c r="C2" s="12" t="s">
        <v>352</v>
      </c>
    </row>
    <row r="3" spans="1:3" ht="18.75" customHeight="1" x14ac:dyDescent="0.3">
      <c r="A3" s="8" t="s">
        <v>349</v>
      </c>
      <c r="B3" s="1">
        <v>2</v>
      </c>
      <c r="C3" s="9">
        <v>6720</v>
      </c>
    </row>
    <row r="4" spans="1:3" ht="18.75" customHeight="1" x14ac:dyDescent="0.3">
      <c r="A4" s="7" t="s">
        <v>258</v>
      </c>
      <c r="B4" s="6">
        <v>2</v>
      </c>
      <c r="C4" s="13">
        <v>3400</v>
      </c>
    </row>
    <row r="5" spans="1:3" ht="18.75" customHeight="1" x14ac:dyDescent="0.3">
      <c r="A5" s="7" t="s">
        <v>76</v>
      </c>
      <c r="B5" s="6"/>
      <c r="C5" s="13">
        <v>4300</v>
      </c>
    </row>
    <row r="6" spans="1:3" ht="18.75" customHeight="1" x14ac:dyDescent="0.3">
      <c r="A6" s="7" t="s">
        <v>84</v>
      </c>
      <c r="B6" s="6"/>
      <c r="C6" s="13">
        <v>1080</v>
      </c>
    </row>
    <row r="7" spans="1:3" x14ac:dyDescent="0.3">
      <c r="A7" s="7" t="s">
        <v>82</v>
      </c>
      <c r="B7" s="6"/>
      <c r="C7" s="13">
        <v>620</v>
      </c>
    </row>
    <row r="8" spans="1:3" x14ac:dyDescent="0.3">
      <c r="A8" s="7" t="s">
        <v>81</v>
      </c>
      <c r="B8" s="6"/>
      <c r="C8" s="13">
        <v>2300</v>
      </c>
    </row>
    <row r="9" spans="1:3" ht="18.75" customHeight="1" thickBot="1" x14ac:dyDescent="0.35">
      <c r="A9" s="7" t="s">
        <v>73</v>
      </c>
      <c r="B9" s="6"/>
      <c r="C9" s="13">
        <v>3580</v>
      </c>
    </row>
    <row r="10" spans="1:3" ht="19.5" thickBot="1" x14ac:dyDescent="0.35">
      <c r="A10" s="11" t="s">
        <v>354</v>
      </c>
      <c r="B10" s="10"/>
      <c r="C10" s="12">
        <f>SUM(C3:C9)</f>
        <v>22000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D15" sqref="D15"/>
    </sheetView>
  </sheetViews>
  <sheetFormatPr defaultRowHeight="18.75" x14ac:dyDescent="0.3"/>
  <cols>
    <col min="1" max="1" width="5" style="1" customWidth="1"/>
    <col min="2" max="2" width="69.140625" style="1" customWidth="1"/>
    <col min="3" max="3" width="16.28515625" style="1" customWidth="1"/>
    <col min="4" max="4" width="11.85546875" style="1" bestFit="1" customWidth="1"/>
    <col min="5" max="5" width="12" style="1" customWidth="1"/>
    <col min="6" max="6" width="10.5703125" style="1" bestFit="1" customWidth="1"/>
    <col min="7" max="16384" width="9.140625" style="1"/>
  </cols>
  <sheetData>
    <row r="1" spans="1:5" x14ac:dyDescent="0.3">
      <c r="B1" s="60" t="s">
        <v>40</v>
      </c>
    </row>
    <row r="2" spans="1:5" s="5" customFormat="1" x14ac:dyDescent="0.3">
      <c r="B2" s="5" t="s">
        <v>348</v>
      </c>
      <c r="C2" s="5" t="s">
        <v>345</v>
      </c>
      <c r="D2" s="5" t="s">
        <v>346</v>
      </c>
      <c r="E2" s="5" t="s">
        <v>347</v>
      </c>
    </row>
    <row r="3" spans="1:5" x14ac:dyDescent="0.3">
      <c r="A3" s="1">
        <v>1</v>
      </c>
      <c r="B3" s="15" t="s">
        <v>356</v>
      </c>
      <c r="C3" s="17">
        <v>4450</v>
      </c>
      <c r="D3" s="2">
        <v>5</v>
      </c>
      <c r="E3" s="1">
        <f t="shared" ref="E3:E12" si="0">D3*C3</f>
        <v>22250</v>
      </c>
    </row>
    <row r="4" spans="1:5" x14ac:dyDescent="0.3">
      <c r="A4" s="1">
        <v>2</v>
      </c>
      <c r="B4" s="15" t="s">
        <v>357</v>
      </c>
      <c r="C4" s="17">
        <v>4750</v>
      </c>
      <c r="D4" s="2">
        <v>5</v>
      </c>
      <c r="E4" s="1">
        <f t="shared" si="0"/>
        <v>23750</v>
      </c>
    </row>
    <row r="5" spans="1:5" x14ac:dyDescent="0.3">
      <c r="A5" s="1">
        <v>3</v>
      </c>
      <c r="B5" s="15" t="s">
        <v>355</v>
      </c>
      <c r="C5" s="17">
        <v>59000</v>
      </c>
      <c r="D5" s="2">
        <v>1</v>
      </c>
      <c r="E5" s="1">
        <f t="shared" si="0"/>
        <v>59000</v>
      </c>
    </row>
    <row r="6" spans="1:5" ht="42.75" customHeight="1" x14ac:dyDescent="0.3">
      <c r="A6" s="1">
        <v>4</v>
      </c>
      <c r="B6" s="15" t="s">
        <v>359</v>
      </c>
      <c r="C6" s="17">
        <v>55000</v>
      </c>
      <c r="D6" s="2">
        <v>1</v>
      </c>
      <c r="E6" s="1">
        <f t="shared" si="0"/>
        <v>55000</v>
      </c>
    </row>
    <row r="7" spans="1:5" ht="26.25" customHeight="1" x14ac:dyDescent="0.3">
      <c r="A7" s="1">
        <v>5</v>
      </c>
      <c r="B7" s="19" t="s">
        <v>358</v>
      </c>
      <c r="C7" s="17">
        <v>53500</v>
      </c>
      <c r="D7" s="2">
        <v>1</v>
      </c>
      <c r="E7" s="1">
        <f t="shared" si="0"/>
        <v>53500</v>
      </c>
    </row>
    <row r="8" spans="1:5" ht="18.75" customHeight="1" x14ac:dyDescent="0.3">
      <c r="A8" s="1">
        <v>6</v>
      </c>
      <c r="B8" s="7" t="s">
        <v>76</v>
      </c>
      <c r="C8" s="17">
        <v>4300</v>
      </c>
      <c r="D8" s="2">
        <v>1</v>
      </c>
      <c r="E8" s="1">
        <f t="shared" si="0"/>
        <v>4300</v>
      </c>
    </row>
    <row r="9" spans="1:5" x14ac:dyDescent="0.3">
      <c r="A9" s="1">
        <v>7</v>
      </c>
      <c r="B9" s="7" t="s">
        <v>81</v>
      </c>
      <c r="C9" s="17">
        <v>2300</v>
      </c>
      <c r="D9" s="2">
        <v>1</v>
      </c>
      <c r="E9" s="1">
        <f t="shared" si="0"/>
        <v>2300</v>
      </c>
    </row>
    <row r="10" spans="1:5" ht="40.5" customHeight="1" x14ac:dyDescent="0.3">
      <c r="A10" s="1">
        <v>8</v>
      </c>
      <c r="B10" s="7" t="s">
        <v>73</v>
      </c>
      <c r="C10" s="17">
        <v>3580</v>
      </c>
      <c r="D10" s="2">
        <v>1</v>
      </c>
      <c r="E10" s="1">
        <f t="shared" si="0"/>
        <v>3580</v>
      </c>
    </row>
    <row r="11" spans="1:5" ht="18.75" customHeight="1" x14ac:dyDescent="0.3">
      <c r="A11" s="1">
        <v>9</v>
      </c>
      <c r="B11" s="7" t="s">
        <v>85</v>
      </c>
      <c r="C11" s="17">
        <v>2200</v>
      </c>
      <c r="D11" s="2">
        <v>1</v>
      </c>
      <c r="E11" s="1">
        <f t="shared" si="0"/>
        <v>2200</v>
      </c>
    </row>
    <row r="12" spans="1:5" ht="18.75" customHeight="1" x14ac:dyDescent="0.3">
      <c r="A12" s="1">
        <v>10</v>
      </c>
      <c r="B12" s="7" t="s">
        <v>84</v>
      </c>
      <c r="C12" s="17">
        <v>1080</v>
      </c>
      <c r="D12" s="2">
        <v>1</v>
      </c>
      <c r="E12" s="1">
        <f t="shared" si="0"/>
        <v>1080</v>
      </c>
    </row>
    <row r="13" spans="1:5" x14ac:dyDescent="0.3">
      <c r="A13" s="1">
        <v>11</v>
      </c>
      <c r="B13" s="7" t="s">
        <v>79</v>
      </c>
      <c r="C13" s="17">
        <v>375</v>
      </c>
      <c r="D13" s="2">
        <v>3</v>
      </c>
      <c r="E13" s="1">
        <f>D13*C13</f>
        <v>1125</v>
      </c>
    </row>
    <row r="14" spans="1:5" x14ac:dyDescent="0.3">
      <c r="A14" s="1">
        <v>12</v>
      </c>
      <c r="B14" s="7" t="s">
        <v>82</v>
      </c>
      <c r="C14" s="17">
        <v>620</v>
      </c>
      <c r="D14" s="2">
        <v>1</v>
      </c>
      <c r="E14" s="1">
        <v>620</v>
      </c>
    </row>
    <row r="15" spans="1:5" x14ac:dyDescent="0.3">
      <c r="A15" s="1">
        <v>13</v>
      </c>
      <c r="B15" s="7" t="s">
        <v>87</v>
      </c>
      <c r="C15" s="18">
        <v>35</v>
      </c>
      <c r="D15" s="2">
        <v>5</v>
      </c>
      <c r="E15" s="1">
        <v>175</v>
      </c>
    </row>
    <row r="16" spans="1:5" x14ac:dyDescent="0.3">
      <c r="C16" s="16"/>
      <c r="E16" s="5">
        <f>SUM(E3:E15)</f>
        <v>228880</v>
      </c>
    </row>
    <row r="17" spans="1:5" x14ac:dyDescent="0.3">
      <c r="B17" s="61" t="s">
        <v>39</v>
      </c>
    </row>
    <row r="18" spans="1:5" s="5" customFormat="1" x14ac:dyDescent="0.3">
      <c r="B18" s="5" t="s">
        <v>348</v>
      </c>
      <c r="C18" s="5" t="s">
        <v>345</v>
      </c>
      <c r="D18" s="5" t="s">
        <v>346</v>
      </c>
      <c r="E18" s="5" t="s">
        <v>347</v>
      </c>
    </row>
    <row r="19" spans="1:5" x14ac:dyDescent="0.3">
      <c r="A19" s="1">
        <v>1</v>
      </c>
      <c r="B19" s="20" t="s">
        <v>360</v>
      </c>
      <c r="C19" s="17">
        <v>3360</v>
      </c>
      <c r="D19" s="2">
        <v>5</v>
      </c>
      <c r="E19" s="1">
        <f t="shared" ref="E19:E28" si="1">D19*C19</f>
        <v>16800</v>
      </c>
    </row>
    <row r="20" spans="1:5" x14ac:dyDescent="0.3">
      <c r="A20" s="1">
        <v>2</v>
      </c>
      <c r="B20" s="20" t="s">
        <v>361</v>
      </c>
      <c r="C20" s="17">
        <v>3890</v>
      </c>
      <c r="D20" s="2">
        <v>5</v>
      </c>
      <c r="E20" s="1">
        <f t="shared" si="1"/>
        <v>19450</v>
      </c>
    </row>
    <row r="21" spans="1:5" x14ac:dyDescent="0.3">
      <c r="A21" s="1">
        <v>3</v>
      </c>
      <c r="B21" s="20" t="s">
        <v>355</v>
      </c>
      <c r="C21" s="17">
        <v>59000</v>
      </c>
      <c r="D21" s="2">
        <v>1</v>
      </c>
      <c r="E21" s="1">
        <f t="shared" si="1"/>
        <v>59000</v>
      </c>
    </row>
    <row r="22" spans="1:5" ht="42.75" customHeight="1" x14ac:dyDescent="0.3">
      <c r="A22" s="1">
        <v>4</v>
      </c>
      <c r="B22" s="20" t="s">
        <v>359</v>
      </c>
      <c r="C22" s="17">
        <v>55000</v>
      </c>
      <c r="D22" s="2">
        <v>1</v>
      </c>
      <c r="E22" s="1">
        <f t="shared" si="1"/>
        <v>55000</v>
      </c>
    </row>
    <row r="23" spans="1:5" ht="26.25" customHeight="1" x14ac:dyDescent="0.3">
      <c r="A23" s="1">
        <v>5</v>
      </c>
      <c r="B23" s="19" t="s">
        <v>358</v>
      </c>
      <c r="C23" s="17">
        <v>53500</v>
      </c>
      <c r="D23" s="2">
        <v>1</v>
      </c>
      <c r="E23" s="1">
        <f t="shared" si="1"/>
        <v>53500</v>
      </c>
    </row>
    <row r="24" spans="1:5" ht="18.75" customHeight="1" x14ac:dyDescent="0.3">
      <c r="A24" s="1">
        <v>6</v>
      </c>
      <c r="B24" s="7" t="s">
        <v>76</v>
      </c>
      <c r="C24" s="17">
        <v>4300</v>
      </c>
      <c r="D24" s="2">
        <v>1</v>
      </c>
      <c r="E24" s="1">
        <f t="shared" si="1"/>
        <v>4300</v>
      </c>
    </row>
    <row r="25" spans="1:5" x14ac:dyDescent="0.3">
      <c r="A25" s="1">
        <v>7</v>
      </c>
      <c r="B25" s="7" t="s">
        <v>81</v>
      </c>
      <c r="C25" s="17">
        <v>2300</v>
      </c>
      <c r="D25" s="2">
        <v>1</v>
      </c>
      <c r="E25" s="1">
        <f t="shared" si="1"/>
        <v>2300</v>
      </c>
    </row>
    <row r="26" spans="1:5" ht="40.5" customHeight="1" x14ac:dyDescent="0.3">
      <c r="A26" s="1">
        <v>8</v>
      </c>
      <c r="B26" s="7" t="s">
        <v>73</v>
      </c>
      <c r="C26" s="17">
        <v>3580</v>
      </c>
      <c r="D26" s="2">
        <v>1</v>
      </c>
      <c r="E26" s="1">
        <f t="shared" si="1"/>
        <v>3580</v>
      </c>
    </row>
    <row r="27" spans="1:5" ht="18.75" customHeight="1" x14ac:dyDescent="0.3">
      <c r="A27" s="1">
        <v>9</v>
      </c>
      <c r="B27" s="7" t="s">
        <v>85</v>
      </c>
      <c r="C27" s="17">
        <v>2200</v>
      </c>
      <c r="D27" s="2">
        <v>1</v>
      </c>
      <c r="E27" s="1">
        <f t="shared" si="1"/>
        <v>2200</v>
      </c>
    </row>
    <row r="28" spans="1:5" ht="18.75" customHeight="1" x14ac:dyDescent="0.3">
      <c r="A28" s="1">
        <v>10</v>
      </c>
      <c r="B28" s="7" t="s">
        <v>84</v>
      </c>
      <c r="C28" s="17">
        <v>1080</v>
      </c>
      <c r="D28" s="2">
        <v>1</v>
      </c>
      <c r="E28" s="1">
        <f t="shared" si="1"/>
        <v>1080</v>
      </c>
    </row>
    <row r="29" spans="1:5" x14ac:dyDescent="0.3">
      <c r="A29" s="1">
        <v>11</v>
      </c>
      <c r="B29" s="7" t="s">
        <v>79</v>
      </c>
      <c r="C29" s="17">
        <v>375</v>
      </c>
      <c r="D29" s="2">
        <v>3</v>
      </c>
      <c r="E29" s="1">
        <f>D29*C29</f>
        <v>1125</v>
      </c>
    </row>
    <row r="30" spans="1:5" x14ac:dyDescent="0.3">
      <c r="A30" s="1">
        <v>12</v>
      </c>
      <c r="B30" s="7" t="s">
        <v>82</v>
      </c>
      <c r="C30" s="17">
        <v>620</v>
      </c>
      <c r="D30" s="2">
        <v>1</v>
      </c>
      <c r="E30" s="1">
        <v>620</v>
      </c>
    </row>
    <row r="31" spans="1:5" x14ac:dyDescent="0.3">
      <c r="A31" s="1">
        <v>13</v>
      </c>
      <c r="B31" s="7" t="s">
        <v>87</v>
      </c>
      <c r="C31" s="18">
        <v>35</v>
      </c>
      <c r="D31" s="2">
        <v>5</v>
      </c>
      <c r="E31" s="1">
        <v>175</v>
      </c>
    </row>
    <row r="32" spans="1:5" x14ac:dyDescent="0.3">
      <c r="C32" s="16"/>
      <c r="E32" s="5">
        <f>SUM(E19:E31)</f>
        <v>219130</v>
      </c>
    </row>
    <row r="33" spans="1:5" x14ac:dyDescent="0.3">
      <c r="B33" s="61" t="s">
        <v>41</v>
      </c>
    </row>
    <row r="34" spans="1:5" s="5" customFormat="1" x14ac:dyDescent="0.3">
      <c r="B34" s="5" t="s">
        <v>348</v>
      </c>
      <c r="C34" s="5" t="s">
        <v>345</v>
      </c>
      <c r="D34" s="5" t="s">
        <v>346</v>
      </c>
      <c r="E34" s="5" t="s">
        <v>347</v>
      </c>
    </row>
    <row r="35" spans="1:5" x14ac:dyDescent="0.3">
      <c r="A35" s="1">
        <v>1</v>
      </c>
      <c r="B35" s="20" t="s">
        <v>362</v>
      </c>
      <c r="C35" s="17">
        <v>3515</v>
      </c>
      <c r="D35" s="2">
        <v>5</v>
      </c>
      <c r="E35" s="1">
        <f t="shared" ref="E35:E44" si="2">D35*C35</f>
        <v>17575</v>
      </c>
    </row>
    <row r="36" spans="1:5" x14ac:dyDescent="0.3">
      <c r="A36" s="1">
        <v>2</v>
      </c>
      <c r="B36" s="20" t="s">
        <v>363</v>
      </c>
      <c r="C36" s="17">
        <v>4010</v>
      </c>
      <c r="D36" s="2">
        <v>5</v>
      </c>
      <c r="E36" s="1">
        <f t="shared" si="2"/>
        <v>20050</v>
      </c>
    </row>
    <row r="37" spans="1:5" x14ac:dyDescent="0.3">
      <c r="A37" s="1">
        <v>3</v>
      </c>
      <c r="B37" s="20" t="s">
        <v>355</v>
      </c>
      <c r="C37" s="17">
        <v>59000</v>
      </c>
      <c r="D37" s="2">
        <v>1</v>
      </c>
      <c r="E37" s="1">
        <f t="shared" si="2"/>
        <v>59000</v>
      </c>
    </row>
    <row r="38" spans="1:5" ht="42.75" customHeight="1" x14ac:dyDescent="0.3">
      <c r="A38" s="1">
        <v>4</v>
      </c>
      <c r="B38" s="20" t="s">
        <v>359</v>
      </c>
      <c r="C38" s="17">
        <v>55000</v>
      </c>
      <c r="D38" s="2">
        <v>1</v>
      </c>
      <c r="E38" s="1">
        <f t="shared" si="2"/>
        <v>55000</v>
      </c>
    </row>
    <row r="39" spans="1:5" ht="26.25" customHeight="1" x14ac:dyDescent="0.3">
      <c r="A39" s="1">
        <v>5</v>
      </c>
      <c r="B39" s="19" t="s">
        <v>358</v>
      </c>
      <c r="C39" s="17">
        <v>53500</v>
      </c>
      <c r="D39" s="2">
        <v>1</v>
      </c>
      <c r="E39" s="1">
        <f t="shared" si="2"/>
        <v>53500</v>
      </c>
    </row>
    <row r="40" spans="1:5" ht="18.75" customHeight="1" x14ac:dyDescent="0.3">
      <c r="A40" s="1">
        <v>6</v>
      </c>
      <c r="B40" s="7" t="s">
        <v>76</v>
      </c>
      <c r="C40" s="17">
        <v>4300</v>
      </c>
      <c r="D40" s="2">
        <v>1</v>
      </c>
      <c r="E40" s="1">
        <f t="shared" si="2"/>
        <v>4300</v>
      </c>
    </row>
    <row r="41" spans="1:5" x14ac:dyDescent="0.3">
      <c r="A41" s="1">
        <v>7</v>
      </c>
      <c r="B41" s="7" t="s">
        <v>81</v>
      </c>
      <c r="C41" s="17">
        <v>2300</v>
      </c>
      <c r="D41" s="2">
        <v>1</v>
      </c>
      <c r="E41" s="1">
        <f t="shared" si="2"/>
        <v>2300</v>
      </c>
    </row>
    <row r="42" spans="1:5" ht="40.5" customHeight="1" x14ac:dyDescent="0.3">
      <c r="A42" s="1">
        <v>8</v>
      </c>
      <c r="B42" s="7" t="s">
        <v>73</v>
      </c>
      <c r="C42" s="17">
        <v>3580</v>
      </c>
      <c r="D42" s="2">
        <v>1</v>
      </c>
      <c r="E42" s="1">
        <f t="shared" si="2"/>
        <v>3580</v>
      </c>
    </row>
    <row r="43" spans="1:5" ht="18.75" customHeight="1" x14ac:dyDescent="0.3">
      <c r="A43" s="1">
        <v>9</v>
      </c>
      <c r="B43" s="7" t="s">
        <v>85</v>
      </c>
      <c r="C43" s="17">
        <v>2200</v>
      </c>
      <c r="D43" s="2">
        <v>1</v>
      </c>
      <c r="E43" s="1">
        <f t="shared" si="2"/>
        <v>2200</v>
      </c>
    </row>
    <row r="44" spans="1:5" ht="18.75" customHeight="1" x14ac:dyDescent="0.3">
      <c r="A44" s="1">
        <v>10</v>
      </c>
      <c r="B44" s="7" t="s">
        <v>84</v>
      </c>
      <c r="C44" s="17">
        <v>1080</v>
      </c>
      <c r="D44" s="2">
        <v>1</v>
      </c>
      <c r="E44" s="1">
        <f t="shared" si="2"/>
        <v>1080</v>
      </c>
    </row>
    <row r="45" spans="1:5" x14ac:dyDescent="0.3">
      <c r="A45" s="1">
        <v>11</v>
      </c>
      <c r="B45" s="7" t="s">
        <v>79</v>
      </c>
      <c r="C45" s="17">
        <v>375</v>
      </c>
      <c r="D45" s="2">
        <v>3</v>
      </c>
      <c r="E45" s="1">
        <f>D45*C45</f>
        <v>1125</v>
      </c>
    </row>
    <row r="46" spans="1:5" x14ac:dyDescent="0.3">
      <c r="A46" s="1">
        <v>12</v>
      </c>
      <c r="B46" s="7" t="s">
        <v>82</v>
      </c>
      <c r="C46" s="17">
        <v>620</v>
      </c>
      <c r="D46" s="2">
        <v>1</v>
      </c>
      <c r="E46" s="1">
        <v>620</v>
      </c>
    </row>
    <row r="47" spans="1:5" x14ac:dyDescent="0.3">
      <c r="A47" s="1">
        <v>13</v>
      </c>
      <c r="B47" s="7" t="s">
        <v>87</v>
      </c>
      <c r="C47" s="18">
        <v>35</v>
      </c>
      <c r="D47" s="2">
        <v>5</v>
      </c>
      <c r="E47" s="1">
        <v>175</v>
      </c>
    </row>
    <row r="48" spans="1:5" x14ac:dyDescent="0.3">
      <c r="C48" s="16"/>
      <c r="E48" s="5">
        <f>SUM(E35:E47)</f>
        <v>220505</v>
      </c>
    </row>
    <row r="49" spans="1:5" x14ac:dyDescent="0.3">
      <c r="B49" s="60" t="s">
        <v>42</v>
      </c>
    </row>
    <row r="50" spans="1:5" x14ac:dyDescent="0.3">
      <c r="B50" s="5" t="s">
        <v>348</v>
      </c>
      <c r="C50" s="5" t="s">
        <v>345</v>
      </c>
      <c r="D50" s="5" t="s">
        <v>346</v>
      </c>
      <c r="E50" s="5" t="s">
        <v>347</v>
      </c>
    </row>
    <row r="51" spans="1:5" x14ac:dyDescent="0.3">
      <c r="A51" s="1">
        <v>1</v>
      </c>
      <c r="B51" s="20" t="s">
        <v>364</v>
      </c>
      <c r="C51" s="17">
        <v>4610</v>
      </c>
      <c r="D51" s="2">
        <v>5</v>
      </c>
      <c r="E51" s="1">
        <f t="shared" ref="E51:E60" si="3">D51*C51</f>
        <v>23050</v>
      </c>
    </row>
    <row r="52" spans="1:5" x14ac:dyDescent="0.3">
      <c r="A52" s="1">
        <v>2</v>
      </c>
      <c r="B52" s="20" t="s">
        <v>365</v>
      </c>
      <c r="C52" s="17">
        <v>4950</v>
      </c>
      <c r="D52" s="2">
        <v>5</v>
      </c>
      <c r="E52" s="1">
        <f t="shared" si="3"/>
        <v>24750</v>
      </c>
    </row>
    <row r="53" spans="1:5" x14ac:dyDescent="0.3">
      <c r="A53" s="1">
        <v>3</v>
      </c>
      <c r="B53" s="20" t="s">
        <v>355</v>
      </c>
      <c r="C53" s="17">
        <v>59000</v>
      </c>
      <c r="D53" s="2">
        <v>1</v>
      </c>
      <c r="E53" s="1">
        <f t="shared" si="3"/>
        <v>59000</v>
      </c>
    </row>
    <row r="54" spans="1:5" ht="42.75" customHeight="1" x14ac:dyDescent="0.3">
      <c r="A54" s="1">
        <v>4</v>
      </c>
      <c r="B54" s="20" t="s">
        <v>359</v>
      </c>
      <c r="C54" s="17">
        <v>55000</v>
      </c>
      <c r="D54" s="2">
        <v>1</v>
      </c>
      <c r="E54" s="1">
        <f t="shared" si="3"/>
        <v>55000</v>
      </c>
    </row>
    <row r="55" spans="1:5" ht="26.25" customHeight="1" x14ac:dyDescent="0.3">
      <c r="A55" s="1">
        <v>5</v>
      </c>
      <c r="B55" s="19" t="s">
        <v>358</v>
      </c>
      <c r="C55" s="17">
        <v>53500</v>
      </c>
      <c r="D55" s="2">
        <v>1</v>
      </c>
      <c r="E55" s="1">
        <f t="shared" si="3"/>
        <v>53500</v>
      </c>
    </row>
    <row r="56" spans="1:5" ht="18.75" customHeight="1" x14ac:dyDescent="0.3">
      <c r="A56" s="1">
        <v>6</v>
      </c>
      <c r="B56" s="7" t="s">
        <v>76</v>
      </c>
      <c r="C56" s="17">
        <v>4300</v>
      </c>
      <c r="D56" s="2">
        <v>1</v>
      </c>
      <c r="E56" s="1">
        <f t="shared" si="3"/>
        <v>4300</v>
      </c>
    </row>
    <row r="57" spans="1:5" x14ac:dyDescent="0.3">
      <c r="A57" s="1">
        <v>7</v>
      </c>
      <c r="B57" s="7" t="s">
        <v>81</v>
      </c>
      <c r="C57" s="17">
        <v>2300</v>
      </c>
      <c r="D57" s="2">
        <v>1</v>
      </c>
      <c r="E57" s="1">
        <f t="shared" si="3"/>
        <v>2300</v>
      </c>
    </row>
    <row r="58" spans="1:5" ht="40.5" customHeight="1" x14ac:dyDescent="0.3">
      <c r="A58" s="1">
        <v>8</v>
      </c>
      <c r="B58" s="7" t="s">
        <v>73</v>
      </c>
      <c r="C58" s="17">
        <v>3580</v>
      </c>
      <c r="D58" s="2">
        <v>1</v>
      </c>
      <c r="E58" s="1">
        <f t="shared" si="3"/>
        <v>3580</v>
      </c>
    </row>
    <row r="59" spans="1:5" ht="18.75" customHeight="1" x14ac:dyDescent="0.3">
      <c r="A59" s="1">
        <v>9</v>
      </c>
      <c r="B59" s="7" t="s">
        <v>85</v>
      </c>
      <c r="C59" s="17">
        <v>2200</v>
      </c>
      <c r="D59" s="2">
        <v>1</v>
      </c>
      <c r="E59" s="1">
        <f t="shared" si="3"/>
        <v>2200</v>
      </c>
    </row>
    <row r="60" spans="1:5" ht="18.75" customHeight="1" x14ac:dyDescent="0.3">
      <c r="A60" s="1">
        <v>10</v>
      </c>
      <c r="B60" s="7" t="s">
        <v>84</v>
      </c>
      <c r="C60" s="17">
        <v>1080</v>
      </c>
      <c r="D60" s="2">
        <v>1</v>
      </c>
      <c r="E60" s="1">
        <f t="shared" si="3"/>
        <v>1080</v>
      </c>
    </row>
    <row r="61" spans="1:5" x14ac:dyDescent="0.3">
      <c r="A61" s="1">
        <v>11</v>
      </c>
      <c r="B61" s="7" t="s">
        <v>79</v>
      </c>
      <c r="C61" s="17">
        <v>375</v>
      </c>
      <c r="D61" s="2">
        <v>3</v>
      </c>
      <c r="E61" s="1">
        <f>D61*C61</f>
        <v>1125</v>
      </c>
    </row>
    <row r="62" spans="1:5" x14ac:dyDescent="0.3">
      <c r="A62" s="1">
        <v>12</v>
      </c>
      <c r="B62" s="7" t="s">
        <v>82</v>
      </c>
      <c r="C62" s="17">
        <v>620</v>
      </c>
      <c r="D62" s="2">
        <v>1</v>
      </c>
      <c r="E62" s="1">
        <v>620</v>
      </c>
    </row>
    <row r="63" spans="1:5" x14ac:dyDescent="0.3">
      <c r="A63" s="1">
        <v>13</v>
      </c>
      <c r="B63" s="7" t="s">
        <v>87</v>
      </c>
      <c r="C63" s="18">
        <v>35</v>
      </c>
      <c r="D63" s="2">
        <v>5</v>
      </c>
      <c r="E63" s="1">
        <v>175</v>
      </c>
    </row>
    <row r="64" spans="1:5" x14ac:dyDescent="0.3">
      <c r="C64" s="16"/>
      <c r="E64" s="5">
        <f>SUM(E51:E63)</f>
        <v>230680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ТСХ</vt:lpstr>
      <vt:lpstr>Набор НТХ МТ</vt:lpstr>
      <vt:lpstr>Набор школьный</vt:lpstr>
      <vt:lpstr>НТХ-УМ-П-В</vt:lpstr>
      <vt:lpstr>ТСХ!Заголовки_для_печати</vt:lpstr>
      <vt:lpstr>ТСХ!Область_печати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Printable Price List Template</dc:title>
  <dc:creator>Vertex42.com</dc:creator>
  <dc:description>(c) 2014-2015 Vertex42 LLC. All Rights Reserved.</dc:description>
  <cp:lastModifiedBy>user05</cp:lastModifiedBy>
  <cp:lastPrinted>2022-06-22T10:49:33Z</cp:lastPrinted>
  <dcterms:created xsi:type="dcterms:W3CDTF">2014-02-27T19:07:43Z</dcterms:created>
  <dcterms:modified xsi:type="dcterms:W3CDTF">2022-10-19T09:21:46Z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2014-2015 Vertex42 LLC</vt:lpwstr>
  </property>
  <property fmtid="{D5CDD505-2E9C-101B-9397-08002B2CF9AE}" pid="3" name="Version">
    <vt:lpwstr>1.1.0</vt:lpwstr>
  </property>
</Properties>
</file>